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064" windowHeight="5532" activeTab="0"/>
  </bookViews>
  <sheets>
    <sheet name="รายรับจริง - รายจ่ายจริง" sheetId="1" r:id="rId1"/>
  </sheets>
  <definedNames>
    <definedName name="_xlnm.Print_Area" localSheetId="0">'รายรับจริง - รายจ่ายจริง'!$A$2:$P$69</definedName>
  </definedNames>
  <calcPr fullCalcOnLoad="1"/>
</workbook>
</file>

<file path=xl/sharedStrings.xml><?xml version="1.0" encoding="utf-8"?>
<sst xmlns="http://schemas.openxmlformats.org/spreadsheetml/2006/main" count="140" uniqueCount="122">
  <si>
    <t>รายการ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</si>
  <si>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</si>
  <si>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</si>
  <si>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</si>
  <si>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</si>
  <si>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</si>
  <si>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</si>
  <si>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</si>
  <si>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</si>
  <si>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</si>
  <si>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</si>
  <si>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</si>
  <si>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</si>
  <si>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รวม</t>
  </si>
  <si>
    <t>Q1</t>
  </si>
  <si>
    <t>Q2</t>
  </si>
  <si>
    <t>Q3</t>
  </si>
  <si>
    <t>Q4</t>
  </si>
  <si>
    <t>1. รายได้ที่ อปท. จัดเก็บเอง</t>
  </si>
  <si>
    <t xml:space="preserve">   1.1 รายได้ที่ได้จากภาษีอากร  </t>
  </si>
  <si>
    <t xml:space="preserve">  1.2 รายได้ที่ไม่ใช่ภาษีอากร</t>
  </si>
  <si>
    <t xml:space="preserve">    1.2.1 ค่าธรรมเนียม  ค่าปรับ  และใบอนุญาต</t>
  </si>
  <si>
    <t xml:space="preserve">       1.2.1.1 ค่าธรรมเนียมเกี่ยวกับการควบคุมอาคาร</t>
  </si>
  <si>
    <t xml:space="preserve">       1.2.1.2 ค่าธรรมเนียมเก็บขยะและขนมูลฝอย</t>
  </si>
  <si>
    <t xml:space="preserve">       1.2.1.3 ค่าปรับผู้กระทำผิดกฎหมายจราจรทางบก</t>
  </si>
  <si>
    <t xml:space="preserve">       1.2.1.4 อื่นๆ</t>
  </si>
  <si>
    <t xml:space="preserve">       1.2.2.1 ดอกเบี้ยเงินฝากธนาคาร</t>
  </si>
  <si>
    <t xml:space="preserve">       1.2.2.2 ค่าเช่าที่ดิน</t>
  </si>
  <si>
    <t xml:space="preserve">       1.2.2.3 ค่าเช่าหรือค่าบริการสถานที่</t>
  </si>
  <si>
    <t xml:space="preserve">       1.2.3.1 เงินช่วยเหลือท้องถิ่นจากกิจการเฉพาะการ</t>
  </si>
  <si>
    <t xml:space="preserve">       1.2.3.2 อื่นๆ</t>
  </si>
  <si>
    <t xml:space="preserve">       1.2.4.1 ค่าขายแบบแปลน</t>
  </si>
  <si>
    <t xml:space="preserve">       1.2.4.2 อื่นๆ</t>
  </si>
  <si>
    <t xml:space="preserve">       1.2.5.1 ค่าขายทอดตลาดทรัพย์สิน</t>
  </si>
  <si>
    <t xml:space="preserve">       1.2.5.2 อื่นๆ</t>
  </si>
  <si>
    <t>2.2 ภาษีธุรกิจเฉพาะ</t>
  </si>
  <si>
    <t>2.3 ภาษีสรรพสามิต</t>
  </si>
  <si>
    <t>2.4 ภาษีสุราและเบียร์</t>
  </si>
  <si>
    <t>2.5 ภาษีค่าธรรมเนียมรถยนต์และล้อเลื่อน</t>
  </si>
  <si>
    <t>2.6 ค่าธรรมเนียมจดทะเบียนอสังหาริมทรัพย์</t>
  </si>
  <si>
    <t>6. เงินกู้</t>
  </si>
  <si>
    <t>7. สำรองรายรับ</t>
  </si>
  <si>
    <t>1. รายจ่ายงบกลาง</t>
  </si>
  <si>
    <t>1.1 ค่าชำระหนี้เงินต้นและดอกเบี้ย</t>
  </si>
  <si>
    <t>1.2 รายจ่ายตามข้อผูกพัน</t>
  </si>
  <si>
    <t>1.3 เงินช่วยเหลือค่าทำศพ</t>
  </si>
  <si>
    <t>1.4 เงินสำรองจ่าย</t>
  </si>
  <si>
    <t>1.5 อื่นๆ</t>
  </si>
  <si>
    <t>2. รายจ่ายประจำ</t>
  </si>
  <si>
    <t>3. รายจ่ายเพื่อการลงทุน</t>
  </si>
  <si>
    <t>3.1 ค่าครุภัณฑ์</t>
  </si>
  <si>
    <t>3.2 ค่าที่ดินและสิ่งปลูกสร้าง</t>
  </si>
  <si>
    <t>3.3 อื่นๆ</t>
  </si>
  <si>
    <t>4. รายจ่ายพิเศษ</t>
  </si>
  <si>
    <t>4.1 เงินอุดหนุนเฉพาะกิจ</t>
  </si>
  <si>
    <t>4.3 เงินกู้</t>
  </si>
  <si>
    <t>5. รายจ่ายจากเงินกันไว้เบิกเหลื่อมปี</t>
  </si>
  <si>
    <t xml:space="preserve"> 5.1 เงินเดือน</t>
  </si>
  <si>
    <t xml:space="preserve"> 5.2 ค่าตอบแทนใช้สอยและวัสดุ</t>
  </si>
  <si>
    <t xml:space="preserve"> 5.3 ค่าครุภัณฑ์ที่ดินและสิ่งปลูกสร้าง</t>
  </si>
  <si>
    <t xml:space="preserve"> 5.4 อื่นๆ</t>
  </si>
  <si>
    <t>2.1 ภาษีมูลค่าเพิ่ม 1 ใน 9</t>
  </si>
  <si>
    <t>2.7 อื่น ๆ</t>
  </si>
  <si>
    <t>3.3 ค่าภาคหลวงแร่</t>
  </si>
  <si>
    <t>4. รายได้จากเงินอุดหนุน</t>
  </si>
  <si>
    <t>4.1 หมวดเงินอุดหนุนทั่วไป</t>
  </si>
  <si>
    <t>4.2 เงินอุดหนุนเฉพาะกิจ</t>
  </si>
  <si>
    <t>รวมรายได้ (1+2+3+4)</t>
  </si>
  <si>
    <t>5. รายรับจากเงินสะสม</t>
  </si>
  <si>
    <t xml:space="preserve">    1.1.1 เงินต้น</t>
  </si>
  <si>
    <t xml:space="preserve">  4.3.1  เงินกู้จาก ธนาคาร</t>
  </si>
  <si>
    <t>6. รวมรายจ่าย (1+2+3+4+5)</t>
  </si>
  <si>
    <t xml:space="preserve">    1.2.2 รายได้จากทรัพย์สิน</t>
  </si>
  <si>
    <t xml:space="preserve">    1.2.3  รายได้จากสาธารณูปโภคและการพาณิชย์</t>
  </si>
  <si>
    <t xml:space="preserve">   1.2.4 รายได้เบ็ดเตล็ด</t>
  </si>
  <si>
    <t xml:space="preserve">   1.2.5 รายได้จากทุน</t>
  </si>
  <si>
    <t>3.4 ค่าภาคหลวงปิโตรเลียม</t>
  </si>
  <si>
    <t>รวมรายรับ (1+2+3+4+5+6+7)</t>
  </si>
  <si>
    <t>2. รายได้จากภาษีอากรที่รัฐจัดเก็บให้</t>
  </si>
  <si>
    <t>3. รายได้จากภาษีอากรที่รัฐบาลแบ่งให้</t>
  </si>
  <si>
    <t xml:space="preserve">    6.1 เงินกู้จากธนาคาร</t>
  </si>
  <si>
    <t xml:space="preserve">  4.3.2  เงินกู้จาก กสท. และ กสอ.</t>
  </si>
  <si>
    <t xml:space="preserve">       1.2.2.4 อื่นๆ</t>
  </si>
  <si>
    <t xml:space="preserve">    1.1.2 ดอกเบี้ย</t>
  </si>
  <si>
    <t>4.4 อื่นๆ ระบุ.........</t>
  </si>
  <si>
    <t>3.1 ภาษีมูลค่าเพิ่มที่จัดเก็บตาม พรบ. อบจ. ร้อยละ 5</t>
  </si>
  <si>
    <t>3.2 ภาษีมูลค่าเพิ่มที่จัดสรรให้ตาม พรบ. กำหนดแผน</t>
  </si>
  <si>
    <t>2. เงินทุนสำรองเงินสะสม</t>
  </si>
  <si>
    <r>
      <t>4.2 เงินสะสม</t>
    </r>
    <r>
      <rPr>
        <b/>
        <i/>
        <vertAlign val="superscript"/>
        <sz val="16"/>
        <rFont val="TH SarabunPSK"/>
        <family val="2"/>
      </rPr>
      <t xml:space="preserve"> 1/</t>
    </r>
  </si>
  <si>
    <r>
      <t xml:space="preserve">หมายเหตุ : เงินสะสม </t>
    </r>
    <r>
      <rPr>
        <b/>
        <vertAlign val="superscript"/>
        <sz val="16"/>
        <color indexed="8"/>
        <rFont val="TH SarabunPSK"/>
        <family val="2"/>
      </rPr>
      <t xml:space="preserve">1/  </t>
    </r>
    <r>
      <rPr>
        <b/>
        <sz val="16"/>
        <color indexed="8"/>
        <rFont val="TH SarabunPSK"/>
        <family val="2"/>
      </rPr>
      <t>หมายถึง เงินสะสมที่องค์กรปกครองส่วนท้องถิ่นจ่ายในเดือนนั้น ๆ</t>
    </r>
  </si>
  <si>
    <t>บาท</t>
  </si>
  <si>
    <t xml:space="preserve">3. เงินสะสมที่สามารถนำไปใช้ได้ </t>
  </si>
  <si>
    <t>1. เงินสะสม</t>
  </si>
  <si>
    <t xml:space="preserve">    6.2 เงินกู้จาก กสท. และ กสอ.</t>
  </si>
  <si>
    <t>2.1 เงินเดือน (ฝ่ายการเมือง)</t>
  </si>
  <si>
    <t>2.2 เงินเดือน (ฝ่ายประจำ)</t>
  </si>
  <si>
    <t>2.3 ค่าตอบแทน</t>
  </si>
  <si>
    <t>2.4 ค่าใช้สอย</t>
  </si>
  <si>
    <t>2.5 ค่าวัสดุ</t>
  </si>
  <si>
    <t>2.6 หมวดค่าสาธารณูปโภค</t>
  </si>
  <si>
    <t>2.7 หมวดเงินอุดหนุน</t>
  </si>
  <si>
    <t>2.8 หมวดรายจ่ายอื่นๆ</t>
  </si>
  <si>
    <t xml:space="preserve">    1.1.1 ภาษีที่ดินและสิ่งปลูกสร้าง</t>
  </si>
  <si>
    <t xml:space="preserve">    1.1.2 ภาษีโรงเรือนและที่ดิน</t>
  </si>
  <si>
    <t xml:space="preserve">    1.1.3 ภาษีบำรุงท้องที่</t>
  </si>
  <si>
    <t xml:space="preserve">    1.1.4 ภาษีป้าย</t>
  </si>
  <si>
    <t xml:space="preserve">    1.1.5 อากรฆ่าสัตว์</t>
  </si>
  <si>
    <t xml:space="preserve">    1.1.6 อากรรังนกอีแอ่น</t>
  </si>
  <si>
    <t xml:space="preserve">    1.1.7 ภาษีบำรุง อบจ.จากยาสูบ</t>
  </si>
  <si>
    <t xml:space="preserve">    1.1.8 ภาษีบำรุง อบจ.จากน้ำมัน</t>
  </si>
  <si>
    <t xml:space="preserve">    1.1.9 ค่าธรรมเนียมบำรุง อบจ. จากผู้เข้าพักในโรงแรม</t>
  </si>
  <si>
    <t>รายรับ</t>
  </si>
  <si>
    <t>รายจ่าย</t>
  </si>
  <si>
    <t>กรอกข้อมูล
เฉพาะตารางสีขาว</t>
  </si>
  <si>
    <t>ตารางรายรับจริง ปีงบประมาณ 2566</t>
  </si>
  <si>
    <t>*** ข้อมูลปีงบประมาณ 2565 ที่ อปท.ยังไม่ได้จัดส่งหรือมีการแก้ไขข้อมูล ขอความกรุณาใช้แบบฟอร์มเดียวกับปีงบประมาณ 2566</t>
  </si>
  <si>
    <t>ข้อมูลเงินสะสม ณ วันที่ 30 กันยายน 2565</t>
  </si>
  <si>
    <t>ปีงบประมาณ 2566</t>
  </si>
  <si>
    <r>
      <rPr>
        <b/>
        <sz val="20"/>
        <color indexed="8"/>
        <rFont val="TH SarabunIT๙"/>
        <family val="2"/>
      </rPr>
      <t xml:space="preserve">องค์การบริหารส่วนตำบลป่าบอน       </t>
    </r>
    <r>
      <rPr>
        <b/>
        <sz val="20"/>
        <color indexed="8"/>
        <rFont val="TH SarabunIT๙"/>
        <family val="2"/>
      </rPr>
      <t xml:space="preserve"> จังหวัดพัทลุง</t>
    </r>
  </si>
  <si>
    <t>ชื่อองค์กรปกครองส่วนท้องถิ่น องค์การบริหารส่วนตำบลป่าบอน</t>
  </si>
  <si>
    <t xml:space="preserve">          </t>
  </si>
  <si>
    <r>
      <t xml:space="preserve">รหัส อปท. </t>
    </r>
    <r>
      <rPr>
        <b/>
        <u val="single"/>
        <sz val="20"/>
        <color indexed="8"/>
        <rFont val="TH SarabunIT๙"/>
        <family val="2"/>
      </rPr>
      <t xml:space="preserve"> 06930805</t>
    </r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</si>
</sst>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&quot;ใช่&quot;;&quot;ใช่&quot;;&quot;ไม่ใช่&quot;"/>
    <numFmt numFmtId="177" formatCode="&quot;จริง&quot;;&quot;จริง&quot;;&quot;เท็จ&quot;"/>
    <numFmt numFmtId="178" formatCode="&quot;เปิด&quot;;&quot;เปิด&quot;;&quot;ปิด&quot;"/>
    <numFmt numFmtId="179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b/>
      <sz val="16"/>
      <name val="TH SarabunPSK"/>
      <family val="2"/>
    </font>
    <font>
      <sz val="16"/>
      <color indexed="63"/>
      <name val="TH SarabunPSK"/>
      <family val="2"/>
    </font>
    <font>
      <sz val="16"/>
      <name val="TH SarabunPSK"/>
      <family val="2"/>
    </font>
    <font>
      <b/>
      <i/>
      <sz val="16"/>
      <name val="TH SarabunPSK"/>
      <family val="2"/>
    </font>
    <font>
      <b/>
      <i/>
      <sz val="16"/>
      <color indexed="8"/>
      <name val="TH SarabunPSK"/>
      <family val="2"/>
    </font>
    <font>
      <b/>
      <sz val="16"/>
      <color indexed="63"/>
      <name val="TH SarabunPSK"/>
      <family val="2"/>
    </font>
    <font>
      <b/>
      <i/>
      <vertAlign val="superscript"/>
      <sz val="16"/>
      <name val="TH SarabunPSK"/>
      <family val="2"/>
    </font>
    <font>
      <b/>
      <vertAlign val="superscript"/>
      <sz val="16"/>
      <color indexed="8"/>
      <name val="TH SarabunPSK"/>
      <family val="2"/>
    </font>
    <font>
      <b/>
      <sz val="20"/>
      <color indexed="8"/>
      <name val="TH SarabunIT๙"/>
      <family val="2"/>
    </font>
    <font>
      <b/>
      <sz val="36"/>
      <name val="TH SarabunPSK"/>
      <family val="2"/>
    </font>
    <font>
      <b/>
      <sz val="20"/>
      <color indexed="8"/>
      <name val="TH SarabunPSK"/>
      <family val="2"/>
    </font>
    <font>
      <b/>
      <u val="single"/>
      <sz val="20"/>
      <color indexed="8"/>
      <name val="TH SarabunIT๙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8"/>
      <name val="TH SarabunPSK"/>
      <family val="2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TH SarabunPSK"/>
      <family val="2"/>
    </font>
    <font>
      <b/>
      <sz val="16"/>
      <color theme="1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dotted"/>
      <bottom style="dotted"/>
    </border>
    <border>
      <left style="thin"/>
      <right style="thin"/>
      <top/>
      <bottom style="dotted"/>
    </border>
    <border>
      <left style="thin"/>
      <right style="thin"/>
      <top style="dotted"/>
      <bottom style="thin">
        <color rgb="FF7030A0"/>
      </bottom>
    </border>
    <border>
      <left style="thin"/>
      <right style="thin"/>
      <top style="dotted"/>
      <bottom style="thin"/>
    </border>
    <border>
      <left style="thin"/>
      <right style="thin"/>
      <top style="dotted"/>
      <bottom style="medium"/>
    </border>
    <border>
      <left style="thin"/>
      <right style="medium"/>
      <top/>
      <bottom style="dotted"/>
    </border>
    <border>
      <left style="medium"/>
      <right style="thin"/>
      <top/>
      <bottom style="dotted"/>
    </border>
    <border>
      <left style="thin"/>
      <right style="medium"/>
      <top style="dotted"/>
      <bottom style="dotted"/>
    </border>
    <border>
      <left style="medium"/>
      <right style="thin"/>
      <top style="dotted"/>
      <bottom style="dotted"/>
    </border>
    <border>
      <left style="thin"/>
      <right style="medium"/>
      <top style="dotted"/>
      <bottom style="thin"/>
    </border>
    <border>
      <left style="medium"/>
      <right style="thin"/>
      <top style="dotted"/>
      <bottom style="thin"/>
    </border>
    <border>
      <left style="thin"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 style="dotted"/>
      <bottom style="medium"/>
    </border>
    <border>
      <left style="medium"/>
      <right style="thin"/>
      <top style="dotted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/>
    </border>
    <border>
      <left style="medium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2" applyNumberFormat="0" applyAlignment="0" applyProtection="0"/>
    <xf numFmtId="0" fontId="44" fillId="0" borderId="3" applyNumberFormat="0" applyFill="0" applyAlignment="0" applyProtection="0"/>
    <xf numFmtId="0" fontId="45" fillId="22" borderId="0" applyNumberFormat="0" applyBorder="0" applyAlignment="0" applyProtection="0"/>
    <xf numFmtId="0" fontId="46" fillId="23" borderId="1" applyNumberFormat="0" applyAlignment="0" applyProtection="0"/>
    <xf numFmtId="0" fontId="47" fillId="24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50" fillId="20" borderId="5" applyNumberFormat="0" applyAlignment="0" applyProtection="0"/>
    <xf numFmtId="0" fontId="0" fillId="32" borderId="6" applyNumberFormat="0" applyFon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48"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43" fontId="6" fillId="0" borderId="10" xfId="40" applyFont="1" applyFill="1" applyBorder="1" applyAlignment="1" applyProtection="1">
      <alignment/>
      <protection locked="0"/>
    </xf>
    <xf numFmtId="43" fontId="3" fillId="0" borderId="10" xfId="40" applyFont="1" applyFill="1" applyBorder="1" applyAlignment="1" applyProtection="1">
      <alignment/>
      <protection locked="0"/>
    </xf>
    <xf numFmtId="43" fontId="4" fillId="0" borderId="10" xfId="40" applyFont="1" applyFill="1" applyBorder="1" applyAlignment="1" applyProtection="1">
      <alignment/>
      <protection locked="0"/>
    </xf>
    <xf numFmtId="43" fontId="3" fillId="0" borderId="11" xfId="40" applyFont="1" applyFill="1" applyBorder="1" applyAlignment="1" applyProtection="1">
      <alignment/>
      <protection locked="0"/>
    </xf>
    <xf numFmtId="43" fontId="5" fillId="0" borderId="10" xfId="40" applyFont="1" applyFill="1" applyBorder="1" applyAlignment="1" applyProtection="1">
      <alignment/>
      <protection locked="0"/>
    </xf>
    <xf numFmtId="43" fontId="5" fillId="0" borderId="12" xfId="40" applyFont="1" applyFill="1" applyBorder="1" applyAlignment="1" applyProtection="1">
      <alignment/>
      <protection locked="0"/>
    </xf>
    <xf numFmtId="43" fontId="5" fillId="0" borderId="11" xfId="40" applyFont="1" applyFill="1" applyBorder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43" fontId="2" fillId="7" borderId="11" xfId="40" applyFont="1" applyFill="1" applyBorder="1" applyAlignment="1" applyProtection="1">
      <alignment/>
      <protection/>
    </xf>
    <xf numFmtId="43" fontId="2" fillId="7" borderId="10" xfId="40" applyFont="1" applyFill="1" applyBorder="1" applyAlignment="1" applyProtection="1">
      <alignment/>
      <protection/>
    </xf>
    <xf numFmtId="43" fontId="4" fillId="7" borderId="10" xfId="40" applyFont="1" applyFill="1" applyBorder="1" applyAlignment="1" applyProtection="1">
      <alignment/>
      <protection/>
    </xf>
    <xf numFmtId="43" fontId="3" fillId="7" borderId="10" xfId="40" applyFont="1" applyFill="1" applyBorder="1" applyAlignment="1" applyProtection="1">
      <alignment/>
      <protection/>
    </xf>
    <xf numFmtId="43" fontId="8" fillId="7" borderId="13" xfId="40" applyFont="1" applyFill="1" applyBorder="1" applyAlignment="1" applyProtection="1">
      <alignment/>
      <protection/>
    </xf>
    <xf numFmtId="43" fontId="8" fillId="7" borderId="14" xfId="40" applyFont="1" applyFill="1" applyBorder="1" applyAlignment="1" applyProtection="1">
      <alignment/>
      <protection/>
    </xf>
    <xf numFmtId="43" fontId="2" fillId="33" borderId="15" xfId="40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3" fontId="3" fillId="33" borderId="16" xfId="40" applyFont="1" applyFill="1" applyBorder="1" applyAlignment="1" applyProtection="1">
      <alignment/>
      <protection/>
    </xf>
    <xf numFmtId="43" fontId="3" fillId="33" borderId="11" xfId="40" applyFont="1" applyFill="1" applyBorder="1" applyAlignment="1" applyProtection="1">
      <alignment/>
      <protection/>
    </xf>
    <xf numFmtId="43" fontId="3" fillId="33" borderId="15" xfId="40" applyFont="1" applyFill="1" applyBorder="1" applyAlignment="1" applyProtection="1">
      <alignment/>
      <protection/>
    </xf>
    <xf numFmtId="43" fontId="2" fillId="33" borderId="17" xfId="40" applyFont="1" applyFill="1" applyBorder="1" applyAlignment="1" applyProtection="1">
      <alignment/>
      <protection/>
    </xf>
    <xf numFmtId="43" fontId="3" fillId="33" borderId="18" xfId="40" applyFont="1" applyFill="1" applyBorder="1" applyAlignment="1" applyProtection="1">
      <alignment/>
      <protection/>
    </xf>
    <xf numFmtId="43" fontId="3" fillId="33" borderId="10" xfId="40" applyFont="1" applyFill="1" applyBorder="1" applyAlignment="1" applyProtection="1">
      <alignment/>
      <protection/>
    </xf>
    <xf numFmtId="43" fontId="3" fillId="33" borderId="17" xfId="40" applyFont="1" applyFill="1" applyBorder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43" fontId="2" fillId="33" borderId="16" xfId="40" applyFont="1" applyFill="1" applyBorder="1" applyAlignment="1" applyProtection="1">
      <alignment/>
      <protection/>
    </xf>
    <xf numFmtId="43" fontId="2" fillId="33" borderId="11" xfId="40" applyFont="1" applyFill="1" applyBorder="1" applyAlignment="1" applyProtection="1">
      <alignment/>
      <protection/>
    </xf>
    <xf numFmtId="43" fontId="2" fillId="33" borderId="19" xfId="40" applyFont="1" applyFill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43" fontId="3" fillId="33" borderId="20" xfId="40" applyFont="1" applyFill="1" applyBorder="1" applyAlignment="1" applyProtection="1">
      <alignment/>
      <protection/>
    </xf>
    <xf numFmtId="43" fontId="3" fillId="33" borderId="13" xfId="40" applyFont="1" applyFill="1" applyBorder="1" applyAlignment="1" applyProtection="1">
      <alignment/>
      <protection/>
    </xf>
    <xf numFmtId="43" fontId="3" fillId="33" borderId="19" xfId="40" applyFont="1" applyFill="1" applyBorder="1" applyAlignment="1" applyProtection="1">
      <alignment/>
      <protection/>
    </xf>
    <xf numFmtId="43" fontId="2" fillId="33" borderId="21" xfId="40" applyFont="1" applyFill="1" applyBorder="1" applyAlignment="1" applyProtection="1">
      <alignment/>
      <protection/>
    </xf>
    <xf numFmtId="0" fontId="8" fillId="0" borderId="22" xfId="0" applyFont="1" applyBorder="1" applyAlignment="1" applyProtection="1">
      <alignment/>
      <protection/>
    </xf>
    <xf numFmtId="43" fontId="3" fillId="33" borderId="23" xfId="40" applyFont="1" applyFill="1" applyBorder="1" applyAlignment="1" applyProtection="1">
      <alignment/>
      <protection/>
    </xf>
    <xf numFmtId="43" fontId="3" fillId="33" borderId="24" xfId="40" applyFont="1" applyFill="1" applyBorder="1" applyAlignment="1" applyProtection="1">
      <alignment/>
      <protection/>
    </xf>
    <xf numFmtId="43" fontId="3" fillId="33" borderId="21" xfId="40" applyFont="1" applyFill="1" applyBorder="1" applyAlignment="1" applyProtection="1">
      <alignment/>
      <protection/>
    </xf>
    <xf numFmtId="43" fontId="9" fillId="7" borderId="11" xfId="40" applyFont="1" applyFill="1" applyBorder="1" applyAlignment="1" applyProtection="1">
      <alignment/>
      <protection/>
    </xf>
    <xf numFmtId="43" fontId="5" fillId="7" borderId="10" xfId="40" applyFont="1" applyFill="1" applyBorder="1" applyAlignment="1" applyProtection="1">
      <alignment/>
      <protection/>
    </xf>
    <xf numFmtId="43" fontId="6" fillId="7" borderId="10" xfId="40" applyFont="1" applyFill="1" applyBorder="1" applyAlignment="1" applyProtection="1">
      <alignment/>
      <protection/>
    </xf>
    <xf numFmtId="43" fontId="4" fillId="7" borderId="10" xfId="40" applyFont="1" applyFill="1" applyBorder="1" applyAlignment="1" applyProtection="1">
      <alignment/>
      <protection/>
    </xf>
    <xf numFmtId="43" fontId="8" fillId="7" borderId="14" xfId="40" applyFont="1" applyFill="1" applyBorder="1" applyAlignment="1" applyProtection="1">
      <alignment/>
      <protection/>
    </xf>
    <xf numFmtId="43" fontId="6" fillId="33" borderId="16" xfId="40" applyFont="1" applyFill="1" applyBorder="1" applyAlignment="1" applyProtection="1">
      <alignment/>
      <protection/>
    </xf>
    <xf numFmtId="43" fontId="6" fillId="33" borderId="11" xfId="40" applyFont="1" applyFill="1" applyBorder="1" applyAlignment="1" applyProtection="1">
      <alignment/>
      <protection/>
    </xf>
    <xf numFmtId="43" fontId="6" fillId="33" borderId="15" xfId="40" applyFont="1" applyFill="1" applyBorder="1" applyAlignment="1" applyProtection="1">
      <alignment/>
      <protection/>
    </xf>
    <xf numFmtId="43" fontId="6" fillId="33" borderId="18" xfId="40" applyFont="1" applyFill="1" applyBorder="1" applyAlignment="1" applyProtection="1">
      <alignment/>
      <protection/>
    </xf>
    <xf numFmtId="43" fontId="6" fillId="33" borderId="10" xfId="40" applyFont="1" applyFill="1" applyBorder="1" applyAlignment="1" applyProtection="1">
      <alignment/>
      <protection/>
    </xf>
    <xf numFmtId="43" fontId="6" fillId="33" borderId="17" xfId="40" applyFont="1" applyFill="1" applyBorder="1" applyAlignment="1" applyProtection="1">
      <alignment/>
      <protection/>
    </xf>
    <xf numFmtId="43" fontId="2" fillId="33" borderId="25" xfId="40" applyFont="1" applyFill="1" applyBorder="1" applyAlignment="1" applyProtection="1">
      <alignment/>
      <protection/>
    </xf>
    <xf numFmtId="0" fontId="3" fillId="0" borderId="22" xfId="0" applyFont="1" applyBorder="1" applyAlignment="1" applyProtection="1">
      <alignment/>
      <protection/>
    </xf>
    <xf numFmtId="43" fontId="6" fillId="33" borderId="26" xfId="40" applyFont="1" applyFill="1" applyBorder="1" applyAlignment="1" applyProtection="1">
      <alignment/>
      <protection/>
    </xf>
    <xf numFmtId="43" fontId="6" fillId="33" borderId="14" xfId="40" applyFont="1" applyFill="1" applyBorder="1" applyAlignment="1" applyProtection="1">
      <alignment/>
      <protection/>
    </xf>
    <xf numFmtId="43" fontId="6" fillId="33" borderId="25" xfId="40" applyFont="1" applyFill="1" applyBorder="1" applyAlignment="1" applyProtection="1">
      <alignment/>
      <protection/>
    </xf>
    <xf numFmtId="0" fontId="2" fillId="33" borderId="27" xfId="0" applyFont="1" applyFill="1" applyBorder="1" applyAlignment="1" applyProtection="1">
      <alignment vertical="center"/>
      <protection/>
    </xf>
    <xf numFmtId="0" fontId="2" fillId="33" borderId="28" xfId="0" applyFont="1" applyFill="1" applyBorder="1" applyAlignment="1" applyProtection="1">
      <alignment vertical="center"/>
      <protection/>
    </xf>
    <xf numFmtId="0" fontId="2" fillId="33" borderId="29" xfId="0" applyFont="1" applyFill="1" applyBorder="1" applyAlignment="1" applyProtection="1">
      <alignment vertical="center"/>
      <protection/>
    </xf>
    <xf numFmtId="0" fontId="2" fillId="33" borderId="30" xfId="0" applyFont="1" applyFill="1" applyBorder="1" applyAlignment="1" applyProtection="1">
      <alignment horizontal="center" vertical="center"/>
      <protection/>
    </xf>
    <xf numFmtId="0" fontId="2" fillId="33" borderId="31" xfId="0" applyFont="1" applyFill="1" applyBorder="1" applyAlignment="1" applyProtection="1">
      <alignment horizontal="center" vertical="center"/>
      <protection/>
    </xf>
    <xf numFmtId="4" fontId="4" fillId="7" borderId="16" xfId="0" applyNumberFormat="1" applyFont="1" applyFill="1" applyBorder="1" applyAlignment="1" applyProtection="1">
      <alignment/>
      <protection/>
    </xf>
    <xf numFmtId="4" fontId="4" fillId="7" borderId="18" xfId="0" applyNumberFormat="1" applyFont="1" applyFill="1" applyBorder="1" applyAlignment="1" applyProtection="1">
      <alignment/>
      <protection/>
    </xf>
    <xf numFmtId="4" fontId="6" fillId="0" borderId="18" xfId="0" applyNumberFormat="1" applyFont="1" applyBorder="1" applyAlignment="1" applyProtection="1">
      <alignment horizontal="left" indent="1"/>
      <protection/>
    </xf>
    <xf numFmtId="4" fontId="4" fillId="7" borderId="18" xfId="0" applyNumberFormat="1" applyFont="1" applyFill="1" applyBorder="1" applyAlignment="1" applyProtection="1">
      <alignment horizontal="left"/>
      <protection/>
    </xf>
    <xf numFmtId="4" fontId="6" fillId="0" borderId="18" xfId="0" applyNumberFormat="1" applyFont="1" applyBorder="1" applyAlignment="1" applyProtection="1">
      <alignment horizontal="left"/>
      <protection/>
    </xf>
    <xf numFmtId="4" fontId="4" fillId="7" borderId="16" xfId="0" applyNumberFormat="1" applyFont="1" applyFill="1" applyBorder="1" applyAlignment="1" applyProtection="1">
      <alignment horizontal="left"/>
      <protection/>
    </xf>
    <xf numFmtId="4" fontId="7" fillId="7" borderId="20" xfId="0" applyNumberFormat="1" applyFont="1" applyFill="1" applyBorder="1" applyAlignment="1" applyProtection="1">
      <alignment horizontal="center"/>
      <protection/>
    </xf>
    <xf numFmtId="4" fontId="4" fillId="0" borderId="16" xfId="0" applyNumberFormat="1" applyFont="1" applyBorder="1" applyAlignment="1" applyProtection="1">
      <alignment horizontal="left"/>
      <protection/>
    </xf>
    <xf numFmtId="4" fontId="4" fillId="0" borderId="18" xfId="0" applyNumberFormat="1" applyFont="1" applyBorder="1" applyAlignment="1" applyProtection="1">
      <alignment horizontal="left"/>
      <protection/>
    </xf>
    <xf numFmtId="4" fontId="7" fillId="7" borderId="26" xfId="0" applyNumberFormat="1" applyFont="1" applyFill="1" applyBorder="1" applyAlignment="1" applyProtection="1">
      <alignment horizontal="center"/>
      <protection/>
    </xf>
    <xf numFmtId="4" fontId="6" fillId="7" borderId="18" xfId="0" applyNumberFormat="1" applyFont="1" applyFill="1" applyBorder="1" applyAlignment="1" applyProtection="1">
      <alignment horizontal="left" indent="1"/>
      <protection/>
    </xf>
    <xf numFmtId="4" fontId="6" fillId="0" borderId="18" xfId="0" applyNumberFormat="1" applyFont="1" applyBorder="1" applyAlignment="1" applyProtection="1">
      <alignment horizontal="left" indent="2"/>
      <protection/>
    </xf>
    <xf numFmtId="4" fontId="7" fillId="7" borderId="26" xfId="0" applyNumberFormat="1" applyFont="1" applyFill="1" applyBorder="1" applyAlignment="1" applyProtection="1">
      <alignment horizontal="left"/>
      <protection/>
    </xf>
    <xf numFmtId="0" fontId="2" fillId="33" borderId="32" xfId="0" applyFont="1" applyFill="1" applyBorder="1" applyAlignment="1" applyProtection="1">
      <alignment horizontal="center" vertical="center"/>
      <protection/>
    </xf>
    <xf numFmtId="43" fontId="5" fillId="0" borderId="33" xfId="40" applyFont="1" applyFill="1" applyBorder="1" applyAlignment="1" applyProtection="1">
      <alignment vertical="center"/>
      <protection locked="0"/>
    </xf>
    <xf numFmtId="43" fontId="5" fillId="0" borderId="32" xfId="40" applyFont="1" applyFill="1" applyBorder="1" applyAlignment="1" applyProtection="1">
      <alignment vertical="center"/>
      <protection locked="0"/>
    </xf>
    <xf numFmtId="0" fontId="3" fillId="0" borderId="34" xfId="0" applyFont="1" applyBorder="1" applyAlignment="1">
      <alignment/>
    </xf>
    <xf numFmtId="0" fontId="0" fillId="0" borderId="35" xfId="0" applyBorder="1" applyAlignment="1" applyProtection="1">
      <alignment/>
      <protection locked="0"/>
    </xf>
    <xf numFmtId="0" fontId="3" fillId="0" borderId="35" xfId="0" applyFont="1" applyBorder="1" applyAlignment="1">
      <alignment/>
    </xf>
    <xf numFmtId="0" fontId="54" fillId="0" borderId="35" xfId="0" applyFont="1" applyBorder="1" applyAlignment="1">
      <alignment/>
    </xf>
    <xf numFmtId="0" fontId="54" fillId="0" borderId="0" xfId="0" applyFont="1" applyBorder="1" applyAlignment="1">
      <alignment/>
    </xf>
    <xf numFmtId="0" fontId="3" fillId="0" borderId="34" xfId="0" applyFont="1" applyBorder="1" applyAlignment="1">
      <alignment horizontal="left" readingOrder="1"/>
    </xf>
    <xf numFmtId="0" fontId="54" fillId="0" borderId="36" xfId="0" applyFont="1" applyBorder="1" applyAlignment="1">
      <alignment/>
    </xf>
    <xf numFmtId="0" fontId="54" fillId="0" borderId="22" xfId="0" applyFont="1" applyBorder="1" applyAlignment="1">
      <alignment/>
    </xf>
    <xf numFmtId="4" fontId="6" fillId="0" borderId="18" xfId="0" applyNumberFormat="1" applyFont="1" applyFill="1" applyBorder="1" applyAlignment="1" applyProtection="1">
      <alignment horizontal="left" indent="1"/>
      <protection/>
    </xf>
    <xf numFmtId="0" fontId="0" fillId="0" borderId="0" xfId="0" applyAlignment="1" applyProtection="1">
      <alignment vertical="center"/>
      <protection locked="0"/>
    </xf>
    <xf numFmtId="0" fontId="3" fillId="0" borderId="37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37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>
      <alignment readingOrder="1"/>
    </xf>
    <xf numFmtId="0" fontId="2" fillId="35" borderId="0" xfId="0" applyFont="1" applyFill="1" applyAlignment="1">
      <alignment readingOrder="1"/>
    </xf>
    <xf numFmtId="4" fontId="6" fillId="36" borderId="18" xfId="0" applyNumberFormat="1" applyFont="1" applyFill="1" applyBorder="1" applyAlignment="1" applyProtection="1">
      <alignment horizontal="left" indent="1"/>
      <protection/>
    </xf>
    <xf numFmtId="43" fontId="6" fillId="36" borderId="10" xfId="40" applyFont="1" applyFill="1" applyBorder="1" applyAlignment="1" applyProtection="1">
      <alignment/>
      <protection locked="0"/>
    </xf>
    <xf numFmtId="43" fontId="2" fillId="36" borderId="17" xfId="40" applyFont="1" applyFill="1" applyBorder="1" applyAlignment="1" applyProtection="1">
      <alignment/>
      <protection/>
    </xf>
    <xf numFmtId="0" fontId="3" fillId="36" borderId="0" xfId="0" applyFont="1" applyFill="1" applyBorder="1" applyAlignment="1" applyProtection="1">
      <alignment/>
      <protection/>
    </xf>
    <xf numFmtId="43" fontId="3" fillId="36" borderId="18" xfId="40" applyFont="1" applyFill="1" applyBorder="1" applyAlignment="1" applyProtection="1">
      <alignment/>
      <protection/>
    </xf>
    <xf numFmtId="43" fontId="3" fillId="36" borderId="10" xfId="40" applyFont="1" applyFill="1" applyBorder="1" applyAlignment="1" applyProtection="1">
      <alignment/>
      <protection/>
    </xf>
    <xf numFmtId="43" fontId="3" fillId="36" borderId="17" xfId="40" applyFont="1" applyFill="1" applyBorder="1" applyAlignment="1" applyProtection="1">
      <alignment/>
      <protection/>
    </xf>
    <xf numFmtId="43" fontId="4" fillId="36" borderId="10" xfId="40" applyFont="1" applyFill="1" applyBorder="1" applyAlignment="1" applyProtection="1">
      <alignment/>
      <protection locked="0"/>
    </xf>
    <xf numFmtId="43" fontId="2" fillId="36" borderId="15" xfId="40" applyFont="1" applyFill="1" applyBorder="1" applyAlignment="1" applyProtection="1">
      <alignment/>
      <protection/>
    </xf>
    <xf numFmtId="43" fontId="3" fillId="36" borderId="16" xfId="40" applyFont="1" applyFill="1" applyBorder="1" applyAlignment="1" applyProtection="1">
      <alignment/>
      <protection/>
    </xf>
    <xf numFmtId="43" fontId="3" fillId="36" borderId="11" xfId="40" applyFont="1" applyFill="1" applyBorder="1" applyAlignment="1" applyProtection="1">
      <alignment/>
      <protection/>
    </xf>
    <xf numFmtId="43" fontId="3" fillId="36" borderId="15" xfId="40" applyFont="1" applyFill="1" applyBorder="1" applyAlignment="1" applyProtection="1">
      <alignment/>
      <protection/>
    </xf>
    <xf numFmtId="0" fontId="3" fillId="0" borderId="35" xfId="0" applyFont="1" applyFill="1" applyBorder="1" applyAlignment="1" applyProtection="1">
      <alignment/>
      <protection locked="0"/>
    </xf>
    <xf numFmtId="0" fontId="55" fillId="0" borderId="0" xfId="0" applyFont="1" applyAlignment="1">
      <alignment horizontal="left"/>
    </xf>
    <xf numFmtId="0" fontId="14" fillId="33" borderId="38" xfId="0" applyFont="1" applyFill="1" applyBorder="1" applyAlignment="1" applyProtection="1">
      <alignment horizontal="center" vertical="center" wrapText="1"/>
      <protection locked="0"/>
    </xf>
    <xf numFmtId="0" fontId="14" fillId="33" borderId="37" xfId="0" applyFont="1" applyFill="1" applyBorder="1" applyAlignment="1" applyProtection="1">
      <alignment horizontal="center" vertical="center"/>
      <protection locked="0"/>
    </xf>
    <xf numFmtId="0" fontId="14" fillId="33" borderId="39" xfId="0" applyFont="1" applyFill="1" applyBorder="1" applyAlignment="1" applyProtection="1">
      <alignment horizontal="center" vertical="center"/>
      <protection locked="0"/>
    </xf>
    <xf numFmtId="0" fontId="14" fillId="33" borderId="35" xfId="0" applyFont="1" applyFill="1" applyBorder="1" applyAlignment="1" applyProtection="1">
      <alignment horizontal="center" vertical="center"/>
      <protection locked="0"/>
    </xf>
    <xf numFmtId="0" fontId="14" fillId="33" borderId="0" xfId="0" applyFont="1" applyFill="1" applyBorder="1" applyAlignment="1" applyProtection="1">
      <alignment horizontal="center" vertical="center"/>
      <protection locked="0"/>
    </xf>
    <xf numFmtId="0" fontId="14" fillId="33" borderId="34" xfId="0" applyFont="1" applyFill="1" applyBorder="1" applyAlignment="1" applyProtection="1">
      <alignment horizontal="center" vertical="center"/>
      <protection locked="0"/>
    </xf>
    <xf numFmtId="0" fontId="14" fillId="33" borderId="36" xfId="0" applyFont="1" applyFill="1" applyBorder="1" applyAlignment="1" applyProtection="1">
      <alignment horizontal="center" vertical="center"/>
      <protection locked="0"/>
    </xf>
    <xf numFmtId="0" fontId="14" fillId="33" borderId="22" xfId="0" applyFont="1" applyFill="1" applyBorder="1" applyAlignment="1" applyProtection="1">
      <alignment horizontal="center" vertical="center"/>
      <protection locked="0"/>
    </xf>
    <xf numFmtId="0" fontId="14" fillId="33" borderId="40" xfId="0" applyFont="1" applyFill="1" applyBorder="1" applyAlignment="1" applyProtection="1">
      <alignment horizontal="center" vertical="center"/>
      <protection locked="0"/>
    </xf>
    <xf numFmtId="0" fontId="14" fillId="33" borderId="41" xfId="0" applyFont="1" applyFill="1" applyBorder="1" applyAlignment="1" applyProtection="1">
      <alignment horizontal="center" vertical="center"/>
      <protection locked="0"/>
    </xf>
    <xf numFmtId="0" fontId="14" fillId="33" borderId="42" xfId="0" applyFont="1" applyFill="1" applyBorder="1" applyAlignment="1" applyProtection="1">
      <alignment horizontal="center" vertical="center"/>
      <protection locked="0"/>
    </xf>
    <xf numFmtId="0" fontId="14" fillId="33" borderId="43" xfId="0" applyFont="1" applyFill="1" applyBorder="1" applyAlignment="1" applyProtection="1">
      <alignment horizontal="center" vertical="center"/>
      <protection locked="0"/>
    </xf>
    <xf numFmtId="0" fontId="12" fillId="0" borderId="41" xfId="0" applyFont="1" applyFill="1" applyBorder="1" applyAlignment="1" applyProtection="1">
      <alignment horizontal="center"/>
      <protection locked="0"/>
    </xf>
    <xf numFmtId="0" fontId="12" fillId="0" borderId="42" xfId="0" applyFont="1" applyFill="1" applyBorder="1" applyAlignment="1" applyProtection="1">
      <alignment horizontal="center"/>
      <protection locked="0"/>
    </xf>
    <xf numFmtId="0" fontId="12" fillId="0" borderId="43" xfId="0" applyFont="1" applyFill="1" applyBorder="1" applyAlignment="1" applyProtection="1">
      <alignment horizontal="center"/>
      <protection locked="0"/>
    </xf>
    <xf numFmtId="0" fontId="2" fillId="33" borderId="44" xfId="0" applyFont="1" applyFill="1" applyBorder="1" applyAlignment="1" applyProtection="1">
      <alignment horizontal="center" vertical="center"/>
      <protection/>
    </xf>
    <xf numFmtId="0" fontId="2" fillId="33" borderId="28" xfId="0" applyFont="1" applyFill="1" applyBorder="1" applyAlignment="1" applyProtection="1">
      <alignment horizontal="center" vertical="center"/>
      <protection/>
    </xf>
    <xf numFmtId="0" fontId="2" fillId="33" borderId="29" xfId="0" applyFont="1" applyFill="1" applyBorder="1" applyAlignment="1" applyProtection="1">
      <alignment horizontal="center" vertical="center"/>
      <protection/>
    </xf>
    <xf numFmtId="4" fontId="13" fillId="33" borderId="45" xfId="0" applyNumberFormat="1" applyFont="1" applyFill="1" applyBorder="1" applyAlignment="1" applyProtection="1">
      <alignment horizontal="center" vertical="center"/>
      <protection/>
    </xf>
    <xf numFmtId="4" fontId="13" fillId="33" borderId="23" xfId="0" applyNumberFormat="1" applyFont="1" applyFill="1" applyBorder="1" applyAlignment="1" applyProtection="1">
      <alignment horizontal="center" vertical="center"/>
      <protection/>
    </xf>
    <xf numFmtId="4" fontId="4" fillId="0" borderId="46" xfId="0" applyNumberFormat="1" applyFont="1" applyBorder="1" applyAlignment="1">
      <alignment horizontal="center" vertical="center"/>
    </xf>
    <xf numFmtId="4" fontId="4" fillId="0" borderId="47" xfId="0" applyNumberFormat="1" applyFont="1" applyBorder="1" applyAlignment="1">
      <alignment horizontal="center" vertical="center"/>
    </xf>
    <xf numFmtId="4" fontId="4" fillId="0" borderId="48" xfId="0" applyNumberFormat="1" applyFont="1" applyBorder="1" applyAlignment="1">
      <alignment horizontal="center" vertical="center"/>
    </xf>
    <xf numFmtId="4" fontId="4" fillId="0" borderId="49" xfId="0" applyNumberFormat="1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4" fontId="4" fillId="0" borderId="51" xfId="0" applyNumberFormat="1" applyFont="1" applyBorder="1" applyAlignment="1">
      <alignment horizontal="left" vertical="center"/>
    </xf>
    <xf numFmtId="4" fontId="4" fillId="0" borderId="52" xfId="0" applyNumberFormat="1" applyFont="1" applyBorder="1" applyAlignment="1">
      <alignment horizontal="left" vertical="center"/>
    </xf>
    <xf numFmtId="4" fontId="4" fillId="0" borderId="53" xfId="0" applyNumberFormat="1" applyFont="1" applyBorder="1" applyAlignment="1">
      <alignment horizontal="left" vertical="center"/>
    </xf>
    <xf numFmtId="4" fontId="4" fillId="0" borderId="54" xfId="0" applyNumberFormat="1" applyFont="1" applyBorder="1" applyAlignment="1">
      <alignment horizontal="left" vertical="center"/>
    </xf>
    <xf numFmtId="4" fontId="4" fillId="0" borderId="55" xfId="0" applyNumberFormat="1" applyFont="1" applyBorder="1" applyAlignment="1">
      <alignment horizontal="left" vertical="center"/>
    </xf>
    <xf numFmtId="4" fontId="4" fillId="0" borderId="56" xfId="0" applyNumberFormat="1" applyFont="1" applyBorder="1" applyAlignment="1">
      <alignment horizontal="left" vertical="center"/>
    </xf>
    <xf numFmtId="4" fontId="4" fillId="0" borderId="57" xfId="0" applyNumberFormat="1" applyFont="1" applyBorder="1" applyAlignment="1">
      <alignment horizontal="left" vertical="center"/>
    </xf>
    <xf numFmtId="4" fontId="4" fillId="0" borderId="58" xfId="0" applyNumberFormat="1" applyFont="1" applyBorder="1" applyAlignment="1">
      <alignment horizontal="left" vertical="center"/>
    </xf>
    <xf numFmtId="4" fontId="4" fillId="0" borderId="59" xfId="0" applyNumberFormat="1" applyFont="1" applyBorder="1" applyAlignment="1">
      <alignment horizontal="left" vertical="center"/>
    </xf>
    <xf numFmtId="0" fontId="2" fillId="0" borderId="38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36" xfId="0" applyFont="1" applyBorder="1" applyAlignment="1" applyProtection="1">
      <alignment horizontal="center"/>
      <protection locked="0"/>
    </xf>
    <xf numFmtId="0" fontId="2" fillId="0" borderId="22" xfId="0" applyFont="1" applyBorder="1" applyAlignment="1" applyProtection="1">
      <alignment horizontal="center"/>
      <protection locked="0"/>
    </xf>
    <xf numFmtId="0" fontId="2" fillId="0" borderId="40" xfId="0" applyFont="1" applyBorder="1" applyAlignment="1" applyProtection="1">
      <alignment horizontal="center"/>
      <protection locked="0"/>
    </xf>
  </cellXfs>
  <cellStyles count="53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Comma 2 2" xfId="34"/>
    <cellStyle name="Followed Hyperlink" xfId="35"/>
    <cellStyle name="Hyperlink" xfId="36"/>
    <cellStyle name="การคำนวณ" xfId="37"/>
    <cellStyle name="ข้อความเตือน" xfId="38"/>
    <cellStyle name="ข้อความอธิบาย" xfId="39"/>
    <cellStyle name="Comma" xfId="40"/>
    <cellStyle name="Comma [0]" xfId="41"/>
    <cellStyle name="จุลภาค 2" xfId="42"/>
    <cellStyle name="จุลภาค 73" xfId="43"/>
    <cellStyle name="ชื่อเรื่อง" xfId="44"/>
    <cellStyle name="เซลล์ตรวจสอบ" xfId="45"/>
    <cellStyle name="เซลล์ที่มีลิงก์" xfId="46"/>
    <cellStyle name="ดี" xfId="47"/>
    <cellStyle name="ป้อนค่า" xfId="48"/>
    <cellStyle name="ปานกลาง" xfId="49"/>
    <cellStyle name="Percent" xfId="50"/>
    <cellStyle name="ผลรวม" xfId="51"/>
    <cellStyle name="แย่" xfId="52"/>
    <cellStyle name="Currency" xfId="53"/>
    <cellStyle name="Currency [0]" xfId="54"/>
    <cellStyle name="ส่วนที่ถูกเน้น1" xfId="55"/>
    <cellStyle name="ส่วนที่ถูกเน้น2" xfId="56"/>
    <cellStyle name="ส่วนที่ถูกเน้น3" xfId="57"/>
    <cellStyle name="ส่วนที่ถูกเน้น4" xfId="58"/>
    <cellStyle name="ส่วนที่ถูกเน้น5" xfId="59"/>
    <cellStyle name="ส่วนที่ถูกเน้น6" xfId="60"/>
    <cellStyle name="แสดงผล" xfId="61"/>
    <cellStyle name="หมายเหตุ" xfId="62"/>
    <cellStyle name="หัวเรื่อง 1" xfId="63"/>
    <cellStyle name="หัวเรื่อง 2" xfId="64"/>
    <cellStyle name="หัวเรื่อง 3" xfId="65"/>
    <cellStyle name="หัวเรื่อง 4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Z105"/>
  <sheetViews>
    <sheetView tabSelected="1" zoomScale="70" zoomScaleNormal="70" zoomScaleSheetLayoutView="115" zoomScalePageLayoutView="0" workbookViewId="0" topLeftCell="B64">
      <selection activeCell="N103" sqref="N103"/>
    </sheetView>
  </sheetViews>
  <sheetFormatPr defaultColWidth="9.00390625" defaultRowHeight="15"/>
  <cols>
    <col min="1" max="1" width="2.7109375" style="2" customWidth="1"/>
    <col min="2" max="2" width="48.8515625" style="11" bestFit="1" customWidth="1"/>
    <col min="3" max="15" width="17.57421875" style="11" customWidth="1"/>
    <col min="16" max="16" width="3.140625" style="11" customWidth="1"/>
    <col min="17" max="20" width="17.57421875" style="2" customWidth="1"/>
    <col min="21" max="16384" width="9.00390625" style="2" customWidth="1"/>
  </cols>
  <sheetData>
    <row r="1" spans="2:26" ht="27" customHeight="1" thickBot="1">
      <c r="B1" s="116" t="s">
        <v>114</v>
      </c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8"/>
      <c r="U1" s="107" t="s">
        <v>113</v>
      </c>
      <c r="V1" s="108"/>
      <c r="W1" s="108"/>
      <c r="X1" s="109"/>
      <c r="Y1"/>
      <c r="Z1"/>
    </row>
    <row r="2" spans="1:26" ht="27" customHeight="1" thickBot="1">
      <c r="A2" s="3"/>
      <c r="B2" s="119" t="s">
        <v>118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1"/>
      <c r="U2" s="110"/>
      <c r="V2" s="111"/>
      <c r="W2" s="111"/>
      <c r="X2" s="112"/>
      <c r="Y2"/>
      <c r="Z2"/>
    </row>
    <row r="3" spans="1:26" ht="27" customHeight="1" thickBot="1">
      <c r="A3" s="3"/>
      <c r="B3" s="119" t="s">
        <v>121</v>
      </c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1"/>
      <c r="U3" s="110"/>
      <c r="V3" s="111"/>
      <c r="W3" s="111"/>
      <c r="X3" s="112"/>
      <c r="Y3"/>
      <c r="Z3"/>
    </row>
    <row r="4" spans="2:26" s="86" customFormat="1" ht="18" customHeight="1">
      <c r="B4" s="125" t="s">
        <v>111</v>
      </c>
      <c r="C4" s="122" t="s">
        <v>117</v>
      </c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4"/>
      <c r="P4" s="87"/>
      <c r="Q4" s="56"/>
      <c r="R4" s="57"/>
      <c r="S4" s="57"/>
      <c r="T4" s="58"/>
      <c r="U4" s="110"/>
      <c r="V4" s="111"/>
      <c r="W4" s="111"/>
      <c r="X4" s="112"/>
      <c r="Y4"/>
      <c r="Z4"/>
    </row>
    <row r="5" spans="2:26" s="86" customFormat="1" ht="18" customHeight="1" thickBot="1">
      <c r="B5" s="126"/>
      <c r="C5" s="60" t="s">
        <v>1</v>
      </c>
      <c r="D5" s="60" t="s">
        <v>2</v>
      </c>
      <c r="E5" s="60" t="s">
        <v>3</v>
      </c>
      <c r="F5" s="60" t="s">
        <v>4</v>
      </c>
      <c r="G5" s="60" t="s">
        <v>5</v>
      </c>
      <c r="H5" s="60" t="s">
        <v>6</v>
      </c>
      <c r="I5" s="60" t="s">
        <v>7</v>
      </c>
      <c r="J5" s="60" t="s">
        <v>8</v>
      </c>
      <c r="K5" s="60" t="s">
        <v>9</v>
      </c>
      <c r="L5" s="60" t="s">
        <v>10</v>
      </c>
      <c r="M5" s="60" t="s">
        <v>11</v>
      </c>
      <c r="N5" s="60" t="s">
        <v>12</v>
      </c>
      <c r="O5" s="74" t="s">
        <v>13</v>
      </c>
      <c r="P5" s="88"/>
      <c r="Q5" s="59" t="s">
        <v>14</v>
      </c>
      <c r="R5" s="60" t="s">
        <v>15</v>
      </c>
      <c r="S5" s="60" t="s">
        <v>16</v>
      </c>
      <c r="T5" s="74" t="s">
        <v>17</v>
      </c>
      <c r="U5" s="113"/>
      <c r="V5" s="114"/>
      <c r="W5" s="114"/>
      <c r="X5" s="115"/>
      <c r="Y5"/>
      <c r="Z5"/>
    </row>
    <row r="6" spans="2:26" ht="20.25" customHeight="1">
      <c r="B6" s="61" t="s">
        <v>18</v>
      </c>
      <c r="C6" s="12">
        <f>C7+C17</f>
        <v>175250.23</v>
      </c>
      <c r="D6" s="12">
        <f aca="true" t="shared" si="0" ref="D6:N6">D7+D17</f>
        <v>283123.22</v>
      </c>
      <c r="E6" s="12">
        <f t="shared" si="0"/>
        <v>186817.84</v>
      </c>
      <c r="F6" s="12">
        <f t="shared" si="0"/>
        <v>0</v>
      </c>
      <c r="G6" s="12">
        <f t="shared" si="0"/>
        <v>0</v>
      </c>
      <c r="H6" s="12">
        <f t="shared" si="0"/>
        <v>0</v>
      </c>
      <c r="I6" s="12">
        <f t="shared" si="0"/>
        <v>0</v>
      </c>
      <c r="J6" s="12">
        <f t="shared" si="0"/>
        <v>0</v>
      </c>
      <c r="K6" s="12">
        <f t="shared" si="0"/>
        <v>0</v>
      </c>
      <c r="L6" s="12">
        <f t="shared" si="0"/>
        <v>0</v>
      </c>
      <c r="M6" s="12">
        <f t="shared" si="0"/>
        <v>0</v>
      </c>
      <c r="N6" s="12">
        <f t="shared" si="0"/>
        <v>0</v>
      </c>
      <c r="O6" s="18">
        <f aca="true" t="shared" si="1" ref="O6:O59">Q6+R6+S6+T6</f>
        <v>645191.2899999999</v>
      </c>
      <c r="P6" s="19"/>
      <c r="Q6" s="20">
        <f aca="true" t="shared" si="2" ref="Q6:Q59">SUM(C6:E6)</f>
        <v>645191.2899999999</v>
      </c>
      <c r="R6" s="21">
        <f aca="true" t="shared" si="3" ref="R6:R59">SUM(F6:H6)</f>
        <v>0</v>
      </c>
      <c r="S6" s="21">
        <f aca="true" t="shared" si="4" ref="S6:S59">SUM(I6:K6)</f>
        <v>0</v>
      </c>
      <c r="T6" s="22">
        <f aca="true" t="shared" si="5" ref="T6:T59">SUM(L6:N6)</f>
        <v>0</v>
      </c>
      <c r="Y6"/>
      <c r="Z6"/>
    </row>
    <row r="7" spans="2:26" ht="20.25" customHeight="1">
      <c r="B7" s="62" t="s">
        <v>19</v>
      </c>
      <c r="C7" s="13">
        <f>SUM(C8:C16)</f>
        <v>7650.23</v>
      </c>
      <c r="D7" s="13">
        <f aca="true" t="shared" si="6" ref="D7:N7">SUM(D8:D16)</f>
        <v>126022.22</v>
      </c>
      <c r="E7" s="13">
        <f t="shared" si="6"/>
        <v>6959.74</v>
      </c>
      <c r="F7" s="13">
        <f t="shared" si="6"/>
        <v>0</v>
      </c>
      <c r="G7" s="13">
        <f t="shared" si="6"/>
        <v>0</v>
      </c>
      <c r="H7" s="13">
        <f t="shared" si="6"/>
        <v>0</v>
      </c>
      <c r="I7" s="13">
        <f t="shared" si="6"/>
        <v>0</v>
      </c>
      <c r="J7" s="13">
        <f t="shared" si="6"/>
        <v>0</v>
      </c>
      <c r="K7" s="13">
        <f t="shared" si="6"/>
        <v>0</v>
      </c>
      <c r="L7" s="13">
        <f t="shared" si="6"/>
        <v>0</v>
      </c>
      <c r="M7" s="13">
        <f t="shared" si="6"/>
        <v>0</v>
      </c>
      <c r="N7" s="13">
        <f t="shared" si="6"/>
        <v>0</v>
      </c>
      <c r="O7" s="23">
        <f t="shared" si="1"/>
        <v>140632.19</v>
      </c>
      <c r="P7" s="19"/>
      <c r="Q7" s="24">
        <f t="shared" si="2"/>
        <v>140632.19</v>
      </c>
      <c r="R7" s="25">
        <f t="shared" si="3"/>
        <v>0</v>
      </c>
      <c r="S7" s="25">
        <f t="shared" si="4"/>
        <v>0</v>
      </c>
      <c r="T7" s="26">
        <f t="shared" si="5"/>
        <v>0</v>
      </c>
      <c r="Y7"/>
      <c r="Z7"/>
    </row>
    <row r="8" spans="2:20" ht="20.25" customHeight="1">
      <c r="B8" s="85" t="s">
        <v>102</v>
      </c>
      <c r="C8" s="4">
        <v>150.23</v>
      </c>
      <c r="D8" s="4"/>
      <c r="E8" s="4">
        <v>59.74</v>
      </c>
      <c r="F8" s="4"/>
      <c r="G8" s="4"/>
      <c r="H8" s="4"/>
      <c r="I8" s="4"/>
      <c r="J8" s="4"/>
      <c r="K8" s="4"/>
      <c r="L8" s="4"/>
      <c r="M8" s="4"/>
      <c r="N8" s="4"/>
      <c r="O8" s="23">
        <f t="shared" si="1"/>
        <v>209.97</v>
      </c>
      <c r="P8" s="19"/>
      <c r="Q8" s="24">
        <f>SUM(C8:E8)</f>
        <v>209.97</v>
      </c>
      <c r="R8" s="25">
        <f>SUM(F8:H8)</f>
        <v>0</v>
      </c>
      <c r="S8" s="25">
        <f>SUM(I8:K8)</f>
        <v>0</v>
      </c>
      <c r="T8" s="26">
        <f>SUM(L8:N8)</f>
        <v>0</v>
      </c>
    </row>
    <row r="9" spans="2:20" ht="20.25" customHeight="1">
      <c r="B9" s="63" t="s">
        <v>103</v>
      </c>
      <c r="C9" s="4">
        <v>0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23">
        <f t="shared" si="1"/>
        <v>0</v>
      </c>
      <c r="P9" s="19"/>
      <c r="Q9" s="24">
        <f t="shared" si="2"/>
        <v>0</v>
      </c>
      <c r="R9" s="25">
        <f t="shared" si="3"/>
        <v>0</v>
      </c>
      <c r="S9" s="25">
        <f t="shared" si="4"/>
        <v>0</v>
      </c>
      <c r="T9" s="26">
        <f t="shared" si="5"/>
        <v>0</v>
      </c>
    </row>
    <row r="10" spans="2:20" ht="20.25" customHeight="1">
      <c r="B10" s="63" t="s">
        <v>104</v>
      </c>
      <c r="C10" s="4">
        <v>0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23">
        <f t="shared" si="1"/>
        <v>0</v>
      </c>
      <c r="P10" s="19"/>
      <c r="Q10" s="24">
        <f t="shared" si="2"/>
        <v>0</v>
      </c>
      <c r="R10" s="25">
        <f t="shared" si="3"/>
        <v>0</v>
      </c>
      <c r="S10" s="25">
        <f t="shared" si="4"/>
        <v>0</v>
      </c>
      <c r="T10" s="26">
        <f t="shared" si="5"/>
        <v>0</v>
      </c>
    </row>
    <row r="11" spans="2:20" ht="20.25" customHeight="1">
      <c r="B11" s="63" t="s">
        <v>105</v>
      </c>
      <c r="C11" s="4">
        <v>0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23">
        <f t="shared" si="1"/>
        <v>0</v>
      </c>
      <c r="P11" s="19"/>
      <c r="Q11" s="24">
        <f t="shared" si="2"/>
        <v>0</v>
      </c>
      <c r="R11" s="25">
        <f t="shared" si="3"/>
        <v>0</v>
      </c>
      <c r="S11" s="25">
        <f t="shared" si="4"/>
        <v>0</v>
      </c>
      <c r="T11" s="26">
        <f t="shared" si="5"/>
        <v>0</v>
      </c>
    </row>
    <row r="12" spans="2:20" ht="20.25" customHeight="1">
      <c r="B12" s="63" t="s">
        <v>106</v>
      </c>
      <c r="C12" s="4">
        <v>7500</v>
      </c>
      <c r="D12" s="4">
        <v>7800</v>
      </c>
      <c r="E12" s="4">
        <v>6900</v>
      </c>
      <c r="F12" s="4"/>
      <c r="G12" s="4"/>
      <c r="H12" s="4"/>
      <c r="I12" s="4"/>
      <c r="J12" s="4"/>
      <c r="K12" s="4"/>
      <c r="L12" s="4"/>
      <c r="M12" s="4"/>
      <c r="N12" s="4"/>
      <c r="O12" s="23">
        <f t="shared" si="1"/>
        <v>22200</v>
      </c>
      <c r="P12" s="19"/>
      <c r="Q12" s="24">
        <f t="shared" si="2"/>
        <v>22200</v>
      </c>
      <c r="R12" s="25">
        <f t="shared" si="3"/>
        <v>0</v>
      </c>
      <c r="S12" s="25">
        <f t="shared" si="4"/>
        <v>0</v>
      </c>
      <c r="T12" s="26">
        <f t="shared" si="5"/>
        <v>0</v>
      </c>
    </row>
    <row r="13" spans="2:20" ht="20.25" customHeight="1">
      <c r="B13" s="93" t="s">
        <v>107</v>
      </c>
      <c r="C13" s="94"/>
      <c r="D13" s="94">
        <v>118222.22</v>
      </c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5">
        <f t="shared" si="1"/>
        <v>118222.22</v>
      </c>
      <c r="P13" s="96"/>
      <c r="Q13" s="97">
        <f t="shared" si="2"/>
        <v>118222.22</v>
      </c>
      <c r="R13" s="98">
        <f t="shared" si="3"/>
        <v>0</v>
      </c>
      <c r="S13" s="98">
        <f t="shared" si="4"/>
        <v>0</v>
      </c>
      <c r="T13" s="99">
        <f t="shared" si="5"/>
        <v>0</v>
      </c>
    </row>
    <row r="14" spans="2:20" ht="20.25" customHeight="1">
      <c r="B14" s="93" t="s">
        <v>108</v>
      </c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5">
        <f t="shared" si="1"/>
        <v>0</v>
      </c>
      <c r="P14" s="96"/>
      <c r="Q14" s="97">
        <f t="shared" si="2"/>
        <v>0</v>
      </c>
      <c r="R14" s="98">
        <f t="shared" si="3"/>
        <v>0</v>
      </c>
      <c r="S14" s="98">
        <f t="shared" si="4"/>
        <v>0</v>
      </c>
      <c r="T14" s="99">
        <f t="shared" si="5"/>
        <v>0</v>
      </c>
    </row>
    <row r="15" spans="2:20" ht="20.25" customHeight="1">
      <c r="B15" s="93" t="s">
        <v>109</v>
      </c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5">
        <f t="shared" si="1"/>
        <v>0</v>
      </c>
      <c r="P15" s="96"/>
      <c r="Q15" s="97">
        <f t="shared" si="2"/>
        <v>0</v>
      </c>
      <c r="R15" s="98">
        <f t="shared" si="3"/>
        <v>0</v>
      </c>
      <c r="S15" s="98">
        <f t="shared" si="4"/>
        <v>0</v>
      </c>
      <c r="T15" s="99">
        <f t="shared" si="5"/>
        <v>0</v>
      </c>
    </row>
    <row r="16" spans="2:20" ht="20.25" customHeight="1">
      <c r="B16" s="93" t="s">
        <v>110</v>
      </c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5">
        <f t="shared" si="1"/>
        <v>0</v>
      </c>
      <c r="P16" s="96"/>
      <c r="Q16" s="97">
        <f t="shared" si="2"/>
        <v>0</v>
      </c>
      <c r="R16" s="98">
        <f t="shared" si="3"/>
        <v>0</v>
      </c>
      <c r="S16" s="98">
        <f t="shared" si="4"/>
        <v>0</v>
      </c>
      <c r="T16" s="99">
        <f t="shared" si="5"/>
        <v>0</v>
      </c>
    </row>
    <row r="17" spans="2:20" ht="20.25" customHeight="1">
      <c r="B17" s="62" t="s">
        <v>20</v>
      </c>
      <c r="C17" s="14">
        <f aca="true" t="shared" si="7" ref="C17:N17">C18+C23+C28+C31+C34</f>
        <v>167600</v>
      </c>
      <c r="D17" s="14">
        <f t="shared" si="7"/>
        <v>157101</v>
      </c>
      <c r="E17" s="14">
        <f t="shared" si="7"/>
        <v>179858.1</v>
      </c>
      <c r="F17" s="14">
        <f t="shared" si="7"/>
        <v>0</v>
      </c>
      <c r="G17" s="14">
        <f t="shared" si="7"/>
        <v>0</v>
      </c>
      <c r="H17" s="14">
        <f t="shared" si="7"/>
        <v>0</v>
      </c>
      <c r="I17" s="14">
        <f t="shared" si="7"/>
        <v>0</v>
      </c>
      <c r="J17" s="14">
        <f t="shared" si="7"/>
        <v>0</v>
      </c>
      <c r="K17" s="14">
        <f t="shared" si="7"/>
        <v>0</v>
      </c>
      <c r="L17" s="14">
        <f t="shared" si="7"/>
        <v>0</v>
      </c>
      <c r="M17" s="14">
        <f t="shared" si="7"/>
        <v>0</v>
      </c>
      <c r="N17" s="14">
        <f t="shared" si="7"/>
        <v>0</v>
      </c>
      <c r="O17" s="23">
        <f t="shared" si="1"/>
        <v>504559.1</v>
      </c>
      <c r="P17" s="19"/>
      <c r="Q17" s="24">
        <f t="shared" si="2"/>
        <v>504559.1</v>
      </c>
      <c r="R17" s="25">
        <f t="shared" si="3"/>
        <v>0</v>
      </c>
      <c r="S17" s="25">
        <f t="shared" si="4"/>
        <v>0</v>
      </c>
      <c r="T17" s="26">
        <f t="shared" si="5"/>
        <v>0</v>
      </c>
    </row>
    <row r="18" spans="2:20" ht="20.25" customHeight="1">
      <c r="B18" s="64" t="s">
        <v>21</v>
      </c>
      <c r="C18" s="13">
        <f aca="true" t="shared" si="8" ref="C18:N18">SUM(C19:C22)</f>
        <v>19372</v>
      </c>
      <c r="D18" s="13">
        <f t="shared" si="8"/>
        <v>18602</v>
      </c>
      <c r="E18" s="13">
        <f t="shared" si="8"/>
        <v>50536.1</v>
      </c>
      <c r="F18" s="13">
        <f t="shared" si="8"/>
        <v>0</v>
      </c>
      <c r="G18" s="13">
        <f t="shared" si="8"/>
        <v>0</v>
      </c>
      <c r="H18" s="13">
        <f t="shared" si="8"/>
        <v>0</v>
      </c>
      <c r="I18" s="13">
        <f t="shared" si="8"/>
        <v>0</v>
      </c>
      <c r="J18" s="13">
        <f t="shared" si="8"/>
        <v>0</v>
      </c>
      <c r="K18" s="13">
        <f t="shared" si="8"/>
        <v>0</v>
      </c>
      <c r="L18" s="13">
        <f t="shared" si="8"/>
        <v>0</v>
      </c>
      <c r="M18" s="13">
        <f t="shared" si="8"/>
        <v>0</v>
      </c>
      <c r="N18" s="13">
        <f t="shared" si="8"/>
        <v>0</v>
      </c>
      <c r="O18" s="23">
        <f t="shared" si="1"/>
        <v>88510.1</v>
      </c>
      <c r="P18" s="19"/>
      <c r="Q18" s="24">
        <f t="shared" si="2"/>
        <v>88510.1</v>
      </c>
      <c r="R18" s="25">
        <f t="shared" si="3"/>
        <v>0</v>
      </c>
      <c r="S18" s="25">
        <f t="shared" si="4"/>
        <v>0</v>
      </c>
      <c r="T18" s="26">
        <f t="shared" si="5"/>
        <v>0</v>
      </c>
    </row>
    <row r="19" spans="2:20" ht="20.25" customHeight="1">
      <c r="B19" s="65" t="s">
        <v>22</v>
      </c>
      <c r="C19" s="4">
        <v>227</v>
      </c>
      <c r="D19" s="4">
        <v>282</v>
      </c>
      <c r="E19" s="4">
        <v>1101</v>
      </c>
      <c r="F19" s="4"/>
      <c r="G19" s="4"/>
      <c r="H19" s="4"/>
      <c r="I19" s="4"/>
      <c r="J19" s="4"/>
      <c r="K19" s="4"/>
      <c r="L19" s="4"/>
      <c r="M19" s="4"/>
      <c r="N19" s="4"/>
      <c r="O19" s="23">
        <f t="shared" si="1"/>
        <v>1610</v>
      </c>
      <c r="P19" s="19"/>
      <c r="Q19" s="24">
        <f t="shared" si="2"/>
        <v>1610</v>
      </c>
      <c r="R19" s="25">
        <f t="shared" si="3"/>
        <v>0</v>
      </c>
      <c r="S19" s="25">
        <f t="shared" si="4"/>
        <v>0</v>
      </c>
      <c r="T19" s="26">
        <f t="shared" si="5"/>
        <v>0</v>
      </c>
    </row>
    <row r="20" spans="2:20" ht="20.25" customHeight="1">
      <c r="B20" s="65" t="s">
        <v>23</v>
      </c>
      <c r="C20" s="4">
        <v>13390</v>
      </c>
      <c r="D20" s="4">
        <v>16050</v>
      </c>
      <c r="E20" s="4">
        <v>21020</v>
      </c>
      <c r="F20" s="4"/>
      <c r="G20" s="4"/>
      <c r="H20" s="4"/>
      <c r="I20" s="4"/>
      <c r="J20" s="4"/>
      <c r="K20" s="4"/>
      <c r="L20" s="4"/>
      <c r="M20" s="4"/>
      <c r="N20" s="4"/>
      <c r="O20" s="23">
        <f t="shared" si="1"/>
        <v>50460</v>
      </c>
      <c r="P20" s="19"/>
      <c r="Q20" s="24">
        <f t="shared" si="2"/>
        <v>50460</v>
      </c>
      <c r="R20" s="25">
        <f t="shared" si="3"/>
        <v>0</v>
      </c>
      <c r="S20" s="25">
        <f t="shared" si="4"/>
        <v>0</v>
      </c>
      <c r="T20" s="26">
        <f t="shared" si="5"/>
        <v>0</v>
      </c>
    </row>
    <row r="21" spans="2:20" ht="20.25" customHeight="1">
      <c r="B21" s="65" t="s">
        <v>24</v>
      </c>
      <c r="C21" s="4"/>
      <c r="D21" s="4"/>
      <c r="E21" s="4">
        <v>800</v>
      </c>
      <c r="F21" s="4"/>
      <c r="G21" s="4"/>
      <c r="H21" s="4"/>
      <c r="I21" s="4"/>
      <c r="J21" s="4"/>
      <c r="K21" s="4"/>
      <c r="L21" s="4"/>
      <c r="M21" s="4"/>
      <c r="N21" s="4"/>
      <c r="O21" s="23">
        <f t="shared" si="1"/>
        <v>800</v>
      </c>
      <c r="P21" s="19"/>
      <c r="Q21" s="24">
        <f t="shared" si="2"/>
        <v>800</v>
      </c>
      <c r="R21" s="25">
        <f t="shared" si="3"/>
        <v>0</v>
      </c>
      <c r="S21" s="25">
        <f t="shared" si="4"/>
        <v>0</v>
      </c>
      <c r="T21" s="26">
        <f t="shared" si="5"/>
        <v>0</v>
      </c>
    </row>
    <row r="22" spans="2:20" ht="20.25" customHeight="1">
      <c r="B22" s="65" t="s">
        <v>25</v>
      </c>
      <c r="C22" s="4">
        <v>5755</v>
      </c>
      <c r="D22" s="4">
        <v>2270</v>
      </c>
      <c r="E22" s="4">
        <v>27615.1</v>
      </c>
      <c r="F22" s="4"/>
      <c r="G22" s="4"/>
      <c r="H22" s="4"/>
      <c r="I22" s="4"/>
      <c r="J22" s="4"/>
      <c r="K22" s="4"/>
      <c r="L22" s="4"/>
      <c r="M22" s="4"/>
      <c r="N22" s="4"/>
      <c r="O22" s="23">
        <f t="shared" si="1"/>
        <v>35640.1</v>
      </c>
      <c r="P22" s="19"/>
      <c r="Q22" s="24">
        <f t="shared" si="2"/>
        <v>35640.1</v>
      </c>
      <c r="R22" s="25">
        <f t="shared" si="3"/>
        <v>0</v>
      </c>
      <c r="S22" s="25">
        <f t="shared" si="4"/>
        <v>0</v>
      </c>
      <c r="T22" s="26">
        <f t="shared" si="5"/>
        <v>0</v>
      </c>
    </row>
    <row r="23" spans="2:20" ht="20.25" customHeight="1">
      <c r="B23" s="64" t="s">
        <v>72</v>
      </c>
      <c r="C23" s="13">
        <f aca="true" t="shared" si="9" ref="C23:N23">SUM(C24:C27)</f>
        <v>0</v>
      </c>
      <c r="D23" s="13">
        <f t="shared" si="9"/>
        <v>0</v>
      </c>
      <c r="E23" s="13">
        <f t="shared" si="9"/>
        <v>0</v>
      </c>
      <c r="F23" s="13">
        <f t="shared" si="9"/>
        <v>0</v>
      </c>
      <c r="G23" s="13">
        <f t="shared" si="9"/>
        <v>0</v>
      </c>
      <c r="H23" s="13">
        <f t="shared" si="9"/>
        <v>0</v>
      </c>
      <c r="I23" s="13">
        <f t="shared" si="9"/>
        <v>0</v>
      </c>
      <c r="J23" s="13">
        <f t="shared" si="9"/>
        <v>0</v>
      </c>
      <c r="K23" s="13">
        <f t="shared" si="9"/>
        <v>0</v>
      </c>
      <c r="L23" s="13">
        <f t="shared" si="9"/>
        <v>0</v>
      </c>
      <c r="M23" s="13">
        <f t="shared" si="9"/>
        <v>0</v>
      </c>
      <c r="N23" s="13">
        <f t="shared" si="9"/>
        <v>0</v>
      </c>
      <c r="O23" s="23">
        <f t="shared" si="1"/>
        <v>0</v>
      </c>
      <c r="P23" s="19"/>
      <c r="Q23" s="24">
        <f t="shared" si="2"/>
        <v>0</v>
      </c>
      <c r="R23" s="25">
        <f t="shared" si="3"/>
        <v>0</v>
      </c>
      <c r="S23" s="25">
        <f t="shared" si="4"/>
        <v>0</v>
      </c>
      <c r="T23" s="26">
        <f t="shared" si="5"/>
        <v>0</v>
      </c>
    </row>
    <row r="24" spans="2:20" ht="20.25" customHeight="1">
      <c r="B24" s="65" t="s">
        <v>26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23">
        <f t="shared" si="1"/>
        <v>0</v>
      </c>
      <c r="P24" s="19"/>
      <c r="Q24" s="24">
        <f t="shared" si="2"/>
        <v>0</v>
      </c>
      <c r="R24" s="25">
        <f t="shared" si="3"/>
        <v>0</v>
      </c>
      <c r="S24" s="25">
        <f t="shared" si="4"/>
        <v>0</v>
      </c>
      <c r="T24" s="26">
        <f t="shared" si="5"/>
        <v>0</v>
      </c>
    </row>
    <row r="25" spans="2:20" ht="20.25" customHeight="1">
      <c r="B25" s="65" t="s">
        <v>27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23">
        <f t="shared" si="1"/>
        <v>0</v>
      </c>
      <c r="P25" s="19"/>
      <c r="Q25" s="24">
        <f t="shared" si="2"/>
        <v>0</v>
      </c>
      <c r="R25" s="25">
        <f t="shared" si="3"/>
        <v>0</v>
      </c>
      <c r="S25" s="25">
        <f t="shared" si="4"/>
        <v>0</v>
      </c>
      <c r="T25" s="26">
        <f t="shared" si="5"/>
        <v>0</v>
      </c>
    </row>
    <row r="26" spans="2:20" ht="20.25" customHeight="1">
      <c r="B26" s="65" t="s">
        <v>28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23">
        <f t="shared" si="1"/>
        <v>0</v>
      </c>
      <c r="P26" s="19"/>
      <c r="Q26" s="24">
        <f t="shared" si="2"/>
        <v>0</v>
      </c>
      <c r="R26" s="25">
        <f t="shared" si="3"/>
        <v>0</v>
      </c>
      <c r="S26" s="25">
        <f t="shared" si="4"/>
        <v>0</v>
      </c>
      <c r="T26" s="26">
        <f t="shared" si="5"/>
        <v>0</v>
      </c>
    </row>
    <row r="27" spans="2:20" ht="20.25" customHeight="1">
      <c r="B27" s="65" t="s">
        <v>82</v>
      </c>
      <c r="C27" s="4">
        <v>0</v>
      </c>
      <c r="D27" s="4">
        <v>0</v>
      </c>
      <c r="E27" s="4">
        <v>0</v>
      </c>
      <c r="F27" s="4"/>
      <c r="G27" s="4"/>
      <c r="H27" s="4"/>
      <c r="I27" s="4"/>
      <c r="J27" s="4"/>
      <c r="K27" s="4"/>
      <c r="L27" s="4"/>
      <c r="M27" s="4"/>
      <c r="N27" s="4"/>
      <c r="O27" s="23">
        <f t="shared" si="1"/>
        <v>0</v>
      </c>
      <c r="P27" s="19"/>
      <c r="Q27" s="24">
        <f t="shared" si="2"/>
        <v>0</v>
      </c>
      <c r="R27" s="25">
        <f t="shared" si="3"/>
        <v>0</v>
      </c>
      <c r="S27" s="25">
        <f t="shared" si="4"/>
        <v>0</v>
      </c>
      <c r="T27" s="26">
        <f t="shared" si="5"/>
        <v>0</v>
      </c>
    </row>
    <row r="28" spans="2:20" ht="20.25" customHeight="1">
      <c r="B28" s="64" t="s">
        <v>73</v>
      </c>
      <c r="C28" s="13">
        <f aca="true" t="shared" si="10" ref="C28:N28">SUM(C29:C30)</f>
        <v>98528</v>
      </c>
      <c r="D28" s="13">
        <f t="shared" si="10"/>
        <v>136599</v>
      </c>
      <c r="E28" s="13">
        <f t="shared" si="10"/>
        <v>128245</v>
      </c>
      <c r="F28" s="13">
        <f t="shared" si="10"/>
        <v>0</v>
      </c>
      <c r="G28" s="13">
        <f t="shared" si="10"/>
        <v>0</v>
      </c>
      <c r="H28" s="13">
        <f t="shared" si="10"/>
        <v>0</v>
      </c>
      <c r="I28" s="13">
        <f t="shared" si="10"/>
        <v>0</v>
      </c>
      <c r="J28" s="13">
        <f t="shared" si="10"/>
        <v>0</v>
      </c>
      <c r="K28" s="13">
        <f t="shared" si="10"/>
        <v>0</v>
      </c>
      <c r="L28" s="13">
        <f t="shared" si="10"/>
        <v>0</v>
      </c>
      <c r="M28" s="13">
        <f t="shared" si="10"/>
        <v>0</v>
      </c>
      <c r="N28" s="13">
        <f t="shared" si="10"/>
        <v>0</v>
      </c>
      <c r="O28" s="23">
        <f t="shared" si="1"/>
        <v>363372</v>
      </c>
      <c r="P28" s="19"/>
      <c r="Q28" s="24">
        <f t="shared" si="2"/>
        <v>363372</v>
      </c>
      <c r="R28" s="25">
        <f t="shared" si="3"/>
        <v>0</v>
      </c>
      <c r="S28" s="25">
        <f t="shared" si="4"/>
        <v>0</v>
      </c>
      <c r="T28" s="26">
        <f t="shared" si="5"/>
        <v>0</v>
      </c>
    </row>
    <row r="29" spans="2:20" ht="20.25" customHeight="1">
      <c r="B29" s="65" t="s">
        <v>29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23">
        <f t="shared" si="1"/>
        <v>0</v>
      </c>
      <c r="P29" s="19"/>
      <c r="Q29" s="24">
        <f t="shared" si="2"/>
        <v>0</v>
      </c>
      <c r="R29" s="25">
        <f t="shared" si="3"/>
        <v>0</v>
      </c>
      <c r="S29" s="25">
        <f t="shared" si="4"/>
        <v>0</v>
      </c>
      <c r="T29" s="26">
        <f t="shared" si="5"/>
        <v>0</v>
      </c>
    </row>
    <row r="30" spans="2:20" ht="20.25" customHeight="1">
      <c r="B30" s="65" t="s">
        <v>30</v>
      </c>
      <c r="C30" s="4">
        <v>98528</v>
      </c>
      <c r="D30" s="4">
        <v>136599</v>
      </c>
      <c r="E30" s="4">
        <v>128245</v>
      </c>
      <c r="F30" s="4"/>
      <c r="G30" s="4"/>
      <c r="H30" s="4"/>
      <c r="I30" s="4"/>
      <c r="J30" s="4"/>
      <c r="K30" s="4"/>
      <c r="L30" s="4"/>
      <c r="M30" s="4"/>
      <c r="N30" s="4"/>
      <c r="O30" s="23">
        <f t="shared" si="1"/>
        <v>363372</v>
      </c>
      <c r="P30" s="19"/>
      <c r="Q30" s="24">
        <f t="shared" si="2"/>
        <v>363372</v>
      </c>
      <c r="R30" s="25">
        <f t="shared" si="3"/>
        <v>0</v>
      </c>
      <c r="S30" s="25">
        <f t="shared" si="4"/>
        <v>0</v>
      </c>
      <c r="T30" s="26">
        <f t="shared" si="5"/>
        <v>0</v>
      </c>
    </row>
    <row r="31" spans="2:20" ht="20.25" customHeight="1">
      <c r="B31" s="64" t="s">
        <v>74</v>
      </c>
      <c r="C31" s="13">
        <f aca="true" t="shared" si="11" ref="C31:N31">SUM(C32:C33)</f>
        <v>49700</v>
      </c>
      <c r="D31" s="13">
        <f t="shared" si="11"/>
        <v>1900</v>
      </c>
      <c r="E31" s="13">
        <f t="shared" si="11"/>
        <v>1077</v>
      </c>
      <c r="F31" s="13">
        <f t="shared" si="11"/>
        <v>0</v>
      </c>
      <c r="G31" s="13">
        <f t="shared" si="11"/>
        <v>0</v>
      </c>
      <c r="H31" s="13">
        <f t="shared" si="11"/>
        <v>0</v>
      </c>
      <c r="I31" s="13">
        <f t="shared" si="11"/>
        <v>0</v>
      </c>
      <c r="J31" s="13">
        <f t="shared" si="11"/>
        <v>0</v>
      </c>
      <c r="K31" s="13">
        <f t="shared" si="11"/>
        <v>0</v>
      </c>
      <c r="L31" s="13">
        <f t="shared" si="11"/>
        <v>0</v>
      </c>
      <c r="M31" s="13">
        <f t="shared" si="11"/>
        <v>0</v>
      </c>
      <c r="N31" s="13">
        <f t="shared" si="11"/>
        <v>0</v>
      </c>
      <c r="O31" s="23">
        <f t="shared" si="1"/>
        <v>52677</v>
      </c>
      <c r="P31" s="19"/>
      <c r="Q31" s="24">
        <f t="shared" si="2"/>
        <v>52677</v>
      </c>
      <c r="R31" s="25">
        <f t="shared" si="3"/>
        <v>0</v>
      </c>
      <c r="S31" s="25">
        <f t="shared" si="4"/>
        <v>0</v>
      </c>
      <c r="T31" s="26">
        <f t="shared" si="5"/>
        <v>0</v>
      </c>
    </row>
    <row r="32" spans="2:20" ht="20.25" customHeight="1">
      <c r="B32" s="65" t="s">
        <v>31</v>
      </c>
      <c r="C32" s="5">
        <v>49500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23">
        <f t="shared" si="1"/>
        <v>49500</v>
      </c>
      <c r="P32" s="19"/>
      <c r="Q32" s="24">
        <f t="shared" si="2"/>
        <v>49500</v>
      </c>
      <c r="R32" s="25">
        <f t="shared" si="3"/>
        <v>0</v>
      </c>
      <c r="S32" s="25">
        <f t="shared" si="4"/>
        <v>0</v>
      </c>
      <c r="T32" s="26">
        <f t="shared" si="5"/>
        <v>0</v>
      </c>
    </row>
    <row r="33" spans="2:20" ht="20.25" customHeight="1">
      <c r="B33" s="65" t="s">
        <v>32</v>
      </c>
      <c r="C33" s="5">
        <v>200</v>
      </c>
      <c r="D33" s="5">
        <v>1900</v>
      </c>
      <c r="E33" s="5">
        <v>1077</v>
      </c>
      <c r="F33" s="5"/>
      <c r="G33" s="5"/>
      <c r="H33" s="5"/>
      <c r="I33" s="5"/>
      <c r="J33" s="5"/>
      <c r="K33" s="5"/>
      <c r="L33" s="5"/>
      <c r="M33" s="5"/>
      <c r="N33" s="5"/>
      <c r="O33" s="23">
        <f t="shared" si="1"/>
        <v>3177</v>
      </c>
      <c r="P33" s="19"/>
      <c r="Q33" s="24">
        <f t="shared" si="2"/>
        <v>3177</v>
      </c>
      <c r="R33" s="25">
        <f t="shared" si="3"/>
        <v>0</v>
      </c>
      <c r="S33" s="25">
        <f t="shared" si="4"/>
        <v>0</v>
      </c>
      <c r="T33" s="26">
        <f t="shared" si="5"/>
        <v>0</v>
      </c>
    </row>
    <row r="34" spans="2:20" ht="20.25" customHeight="1">
      <c r="B34" s="66" t="s">
        <v>75</v>
      </c>
      <c r="C34" s="12">
        <f aca="true" t="shared" si="12" ref="C34:N34">SUM(C35:C36)</f>
        <v>0</v>
      </c>
      <c r="D34" s="12">
        <f t="shared" si="12"/>
        <v>0</v>
      </c>
      <c r="E34" s="12">
        <f t="shared" si="12"/>
        <v>0</v>
      </c>
      <c r="F34" s="12">
        <f t="shared" si="12"/>
        <v>0</v>
      </c>
      <c r="G34" s="12">
        <f t="shared" si="12"/>
        <v>0</v>
      </c>
      <c r="H34" s="12">
        <f t="shared" si="12"/>
        <v>0</v>
      </c>
      <c r="I34" s="12">
        <f t="shared" si="12"/>
        <v>0</v>
      </c>
      <c r="J34" s="12">
        <f t="shared" si="12"/>
        <v>0</v>
      </c>
      <c r="K34" s="12">
        <f t="shared" si="12"/>
        <v>0</v>
      </c>
      <c r="L34" s="12">
        <f t="shared" si="12"/>
        <v>0</v>
      </c>
      <c r="M34" s="12">
        <f t="shared" si="12"/>
        <v>0</v>
      </c>
      <c r="N34" s="12">
        <f t="shared" si="12"/>
        <v>0</v>
      </c>
      <c r="O34" s="18">
        <f t="shared" si="1"/>
        <v>0</v>
      </c>
      <c r="P34" s="19"/>
      <c r="Q34" s="28">
        <f t="shared" si="2"/>
        <v>0</v>
      </c>
      <c r="R34" s="29">
        <f t="shared" si="3"/>
        <v>0</v>
      </c>
      <c r="S34" s="29">
        <f t="shared" si="4"/>
        <v>0</v>
      </c>
      <c r="T34" s="18">
        <f t="shared" si="5"/>
        <v>0</v>
      </c>
    </row>
    <row r="35" spans="2:20" ht="20.25" customHeight="1">
      <c r="B35" s="65" t="s">
        <v>33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18">
        <f t="shared" si="1"/>
        <v>0</v>
      </c>
      <c r="P35" s="19"/>
      <c r="Q35" s="20">
        <f t="shared" si="2"/>
        <v>0</v>
      </c>
      <c r="R35" s="21">
        <f t="shared" si="3"/>
        <v>0</v>
      </c>
      <c r="S35" s="21">
        <f t="shared" si="4"/>
        <v>0</v>
      </c>
      <c r="T35" s="22">
        <f t="shared" si="5"/>
        <v>0</v>
      </c>
    </row>
    <row r="36" spans="2:20" ht="20.25" customHeight="1">
      <c r="B36" s="65" t="s">
        <v>34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18">
        <f t="shared" si="1"/>
        <v>0</v>
      </c>
      <c r="P36" s="19"/>
      <c r="Q36" s="20">
        <f t="shared" si="2"/>
        <v>0</v>
      </c>
      <c r="R36" s="21">
        <f t="shared" si="3"/>
        <v>0</v>
      </c>
      <c r="S36" s="21">
        <f t="shared" si="4"/>
        <v>0</v>
      </c>
      <c r="T36" s="22">
        <f t="shared" si="5"/>
        <v>0</v>
      </c>
    </row>
    <row r="37" spans="2:20" ht="20.25" customHeight="1">
      <c r="B37" s="64" t="s">
        <v>78</v>
      </c>
      <c r="C37" s="14">
        <f>SUM(C38:C44)</f>
        <v>134691.06</v>
      </c>
      <c r="D37" s="14">
        <f aca="true" t="shared" si="13" ref="D37:N37">SUM(D38:D44)</f>
        <v>956831.46</v>
      </c>
      <c r="E37" s="14">
        <f t="shared" si="13"/>
        <v>812361.5800000001</v>
      </c>
      <c r="F37" s="14">
        <f t="shared" si="13"/>
        <v>0</v>
      </c>
      <c r="G37" s="14">
        <f t="shared" si="13"/>
        <v>0</v>
      </c>
      <c r="H37" s="14">
        <f t="shared" si="13"/>
        <v>0</v>
      </c>
      <c r="I37" s="14">
        <f t="shared" si="13"/>
        <v>0</v>
      </c>
      <c r="J37" s="14">
        <f t="shared" si="13"/>
        <v>0</v>
      </c>
      <c r="K37" s="14">
        <f t="shared" si="13"/>
        <v>0</v>
      </c>
      <c r="L37" s="14">
        <f t="shared" si="13"/>
        <v>0</v>
      </c>
      <c r="M37" s="14">
        <f t="shared" si="13"/>
        <v>0</v>
      </c>
      <c r="N37" s="14">
        <f t="shared" si="13"/>
        <v>0</v>
      </c>
      <c r="O37" s="18">
        <f t="shared" si="1"/>
        <v>1903884.1</v>
      </c>
      <c r="P37" s="19"/>
      <c r="Q37" s="20">
        <f t="shared" si="2"/>
        <v>1903884.1</v>
      </c>
      <c r="R37" s="21">
        <f t="shared" si="3"/>
        <v>0</v>
      </c>
      <c r="S37" s="21">
        <f t="shared" si="4"/>
        <v>0</v>
      </c>
      <c r="T37" s="22">
        <f t="shared" si="5"/>
        <v>0</v>
      </c>
    </row>
    <row r="38" spans="2:20" ht="20.25" customHeight="1">
      <c r="B38" s="63" t="s">
        <v>61</v>
      </c>
      <c r="C38" s="6"/>
      <c r="D38" s="6">
        <v>352255.74</v>
      </c>
      <c r="E38" s="6">
        <v>259086.18</v>
      </c>
      <c r="F38" s="6"/>
      <c r="G38" s="6"/>
      <c r="H38" s="6"/>
      <c r="I38" s="6"/>
      <c r="J38" s="6"/>
      <c r="K38" s="6"/>
      <c r="L38" s="6"/>
      <c r="M38" s="6"/>
      <c r="N38" s="6"/>
      <c r="O38" s="18">
        <f t="shared" si="1"/>
        <v>611341.9199999999</v>
      </c>
      <c r="P38" s="19"/>
      <c r="Q38" s="20">
        <f t="shared" si="2"/>
        <v>611341.9199999999</v>
      </c>
      <c r="R38" s="21">
        <f t="shared" si="3"/>
        <v>0</v>
      </c>
      <c r="S38" s="21">
        <f t="shared" si="4"/>
        <v>0</v>
      </c>
      <c r="T38" s="22">
        <f t="shared" si="5"/>
        <v>0</v>
      </c>
    </row>
    <row r="39" spans="2:20" ht="20.25" customHeight="1">
      <c r="B39" s="63" t="s">
        <v>35</v>
      </c>
      <c r="C39" s="6"/>
      <c r="D39" s="6">
        <v>10250.26</v>
      </c>
      <c r="E39" s="6"/>
      <c r="F39" s="6"/>
      <c r="G39" s="6"/>
      <c r="H39" s="6"/>
      <c r="I39" s="6"/>
      <c r="J39" s="6"/>
      <c r="K39" s="6"/>
      <c r="L39" s="6"/>
      <c r="M39" s="6"/>
      <c r="N39" s="6"/>
      <c r="O39" s="18">
        <f t="shared" si="1"/>
        <v>10250.26</v>
      </c>
      <c r="P39" s="19"/>
      <c r="Q39" s="20">
        <f t="shared" si="2"/>
        <v>10250.26</v>
      </c>
      <c r="R39" s="21">
        <f t="shared" si="3"/>
        <v>0</v>
      </c>
      <c r="S39" s="21">
        <f t="shared" si="4"/>
        <v>0</v>
      </c>
      <c r="T39" s="22">
        <f t="shared" si="5"/>
        <v>0</v>
      </c>
    </row>
    <row r="40" spans="2:20" ht="20.25" customHeight="1">
      <c r="B40" s="63" t="s">
        <v>36</v>
      </c>
      <c r="C40" s="6"/>
      <c r="D40" s="6">
        <v>475897.46</v>
      </c>
      <c r="E40" s="6">
        <v>422848.1</v>
      </c>
      <c r="F40" s="6"/>
      <c r="G40" s="6"/>
      <c r="H40" s="6"/>
      <c r="I40" s="6"/>
      <c r="J40" s="6"/>
      <c r="K40" s="6"/>
      <c r="L40" s="6"/>
      <c r="M40" s="6"/>
      <c r="N40" s="6"/>
      <c r="O40" s="18">
        <f t="shared" si="1"/>
        <v>898745.56</v>
      </c>
      <c r="P40" s="19"/>
      <c r="Q40" s="20">
        <f t="shared" si="2"/>
        <v>898745.56</v>
      </c>
      <c r="R40" s="21">
        <f t="shared" si="3"/>
        <v>0</v>
      </c>
      <c r="S40" s="21">
        <f t="shared" si="4"/>
        <v>0</v>
      </c>
      <c r="T40" s="22">
        <f t="shared" si="5"/>
        <v>0</v>
      </c>
    </row>
    <row r="41" spans="2:20" ht="20.25" customHeight="1">
      <c r="B41" s="63" t="s">
        <v>37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18">
        <f t="shared" si="1"/>
        <v>0</v>
      </c>
      <c r="P41" s="19"/>
      <c r="Q41" s="20">
        <f t="shared" si="2"/>
        <v>0</v>
      </c>
      <c r="R41" s="21">
        <f t="shared" si="3"/>
        <v>0</v>
      </c>
      <c r="S41" s="21">
        <f t="shared" si="4"/>
        <v>0</v>
      </c>
      <c r="T41" s="22">
        <f t="shared" si="5"/>
        <v>0</v>
      </c>
    </row>
    <row r="42" spans="2:20" ht="20.25" customHeight="1">
      <c r="B42" s="93" t="s">
        <v>38</v>
      </c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1">
        <f t="shared" si="1"/>
        <v>0</v>
      </c>
      <c r="P42" s="96"/>
      <c r="Q42" s="102">
        <f t="shared" si="2"/>
        <v>0</v>
      </c>
      <c r="R42" s="103">
        <f t="shared" si="3"/>
        <v>0</v>
      </c>
      <c r="S42" s="103">
        <f t="shared" si="4"/>
        <v>0</v>
      </c>
      <c r="T42" s="104">
        <f t="shared" si="5"/>
        <v>0</v>
      </c>
    </row>
    <row r="43" spans="2:20" ht="20.25" customHeight="1">
      <c r="B43" s="63" t="s">
        <v>39</v>
      </c>
      <c r="C43" s="6">
        <v>81931</v>
      </c>
      <c r="D43" s="6">
        <v>118428</v>
      </c>
      <c r="E43" s="6">
        <v>89483</v>
      </c>
      <c r="F43" s="6"/>
      <c r="G43" s="6"/>
      <c r="H43" s="6"/>
      <c r="I43" s="6"/>
      <c r="J43" s="6"/>
      <c r="K43" s="6"/>
      <c r="L43" s="6"/>
      <c r="M43" s="6"/>
      <c r="N43" s="6"/>
      <c r="O43" s="18">
        <f t="shared" si="1"/>
        <v>289842</v>
      </c>
      <c r="P43" s="27"/>
      <c r="Q43" s="20">
        <f t="shared" si="2"/>
        <v>289842</v>
      </c>
      <c r="R43" s="21">
        <f t="shared" si="3"/>
        <v>0</v>
      </c>
      <c r="S43" s="21">
        <f t="shared" si="4"/>
        <v>0</v>
      </c>
      <c r="T43" s="22">
        <f t="shared" si="5"/>
        <v>0</v>
      </c>
    </row>
    <row r="44" spans="2:20" ht="20.25" customHeight="1">
      <c r="B44" s="63" t="s">
        <v>62</v>
      </c>
      <c r="C44" s="6">
        <v>52760.06</v>
      </c>
      <c r="D44" s="6"/>
      <c r="E44" s="6">
        <v>40944.3</v>
      </c>
      <c r="F44" s="6"/>
      <c r="G44" s="6"/>
      <c r="H44" s="6"/>
      <c r="I44" s="6"/>
      <c r="J44" s="6"/>
      <c r="K44" s="6"/>
      <c r="L44" s="6"/>
      <c r="M44" s="6"/>
      <c r="N44" s="6"/>
      <c r="O44" s="18">
        <f t="shared" si="1"/>
        <v>93704.36</v>
      </c>
      <c r="P44" s="27"/>
      <c r="Q44" s="20">
        <f t="shared" si="2"/>
        <v>93704.36</v>
      </c>
      <c r="R44" s="21">
        <f t="shared" si="3"/>
        <v>0</v>
      </c>
      <c r="S44" s="21">
        <f t="shared" si="4"/>
        <v>0</v>
      </c>
      <c r="T44" s="22">
        <f t="shared" si="5"/>
        <v>0</v>
      </c>
    </row>
    <row r="45" spans="2:20" ht="20.25" customHeight="1">
      <c r="B45" s="62" t="s">
        <v>79</v>
      </c>
      <c r="C45" s="14">
        <f>SUM(C46:C49)</f>
        <v>1165562.87</v>
      </c>
      <c r="D45" s="14">
        <f aca="true" t="shared" si="14" ref="D45:N45">SUM(D46:D49)</f>
        <v>1067766.98</v>
      </c>
      <c r="E45" s="14">
        <f t="shared" si="14"/>
        <v>0</v>
      </c>
      <c r="F45" s="14">
        <f t="shared" si="14"/>
        <v>0</v>
      </c>
      <c r="G45" s="14">
        <f t="shared" si="14"/>
        <v>0</v>
      </c>
      <c r="H45" s="14">
        <f t="shared" si="14"/>
        <v>0</v>
      </c>
      <c r="I45" s="14">
        <f t="shared" si="14"/>
        <v>0</v>
      </c>
      <c r="J45" s="14">
        <f t="shared" si="14"/>
        <v>0</v>
      </c>
      <c r="K45" s="14">
        <f t="shared" si="14"/>
        <v>0</v>
      </c>
      <c r="L45" s="14">
        <f t="shared" si="14"/>
        <v>0</v>
      </c>
      <c r="M45" s="14">
        <f t="shared" si="14"/>
        <v>0</v>
      </c>
      <c r="N45" s="14">
        <f t="shared" si="14"/>
        <v>0</v>
      </c>
      <c r="O45" s="18">
        <f t="shared" si="1"/>
        <v>2233329.85</v>
      </c>
      <c r="P45" s="27"/>
      <c r="Q45" s="20">
        <f t="shared" si="2"/>
        <v>2233329.85</v>
      </c>
      <c r="R45" s="21">
        <f t="shared" si="3"/>
        <v>0</v>
      </c>
      <c r="S45" s="21">
        <f t="shared" si="4"/>
        <v>0</v>
      </c>
      <c r="T45" s="22">
        <f t="shared" si="5"/>
        <v>0</v>
      </c>
    </row>
    <row r="46" spans="2:20" ht="20.25" customHeight="1">
      <c r="B46" s="93" t="s">
        <v>85</v>
      </c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1">
        <f t="shared" si="1"/>
        <v>0</v>
      </c>
      <c r="P46" s="96"/>
      <c r="Q46" s="102">
        <f t="shared" si="2"/>
        <v>0</v>
      </c>
      <c r="R46" s="103">
        <f t="shared" si="3"/>
        <v>0</v>
      </c>
      <c r="S46" s="103">
        <f t="shared" si="4"/>
        <v>0</v>
      </c>
      <c r="T46" s="104">
        <f t="shared" si="5"/>
        <v>0</v>
      </c>
    </row>
    <row r="47" spans="2:20" ht="20.25" customHeight="1">
      <c r="B47" s="63" t="s">
        <v>86</v>
      </c>
      <c r="C47" s="6">
        <v>1165562.87</v>
      </c>
      <c r="D47" s="6">
        <v>1046870.41</v>
      </c>
      <c r="E47" s="5"/>
      <c r="F47" s="6"/>
      <c r="G47" s="6"/>
      <c r="H47" s="6"/>
      <c r="I47" s="6"/>
      <c r="J47" s="6"/>
      <c r="K47" s="6"/>
      <c r="L47" s="6"/>
      <c r="M47" s="6"/>
      <c r="N47" s="6"/>
      <c r="O47" s="18">
        <f t="shared" si="1"/>
        <v>2212433.2800000003</v>
      </c>
      <c r="P47" s="19"/>
      <c r="Q47" s="20">
        <f t="shared" si="2"/>
        <v>2212433.2800000003</v>
      </c>
      <c r="R47" s="21">
        <f t="shared" si="3"/>
        <v>0</v>
      </c>
      <c r="S47" s="21">
        <f t="shared" si="4"/>
        <v>0</v>
      </c>
      <c r="T47" s="22">
        <f t="shared" si="5"/>
        <v>0</v>
      </c>
    </row>
    <row r="48" spans="2:20" ht="20.25" customHeight="1">
      <c r="B48" s="63" t="s">
        <v>63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18">
        <f t="shared" si="1"/>
        <v>0</v>
      </c>
      <c r="P48" s="19"/>
      <c r="Q48" s="20">
        <f t="shared" si="2"/>
        <v>0</v>
      </c>
      <c r="R48" s="21">
        <f t="shared" si="3"/>
        <v>0</v>
      </c>
      <c r="S48" s="21">
        <f t="shared" si="4"/>
        <v>0</v>
      </c>
      <c r="T48" s="22">
        <f t="shared" si="5"/>
        <v>0</v>
      </c>
    </row>
    <row r="49" spans="2:20" ht="20.25" customHeight="1">
      <c r="B49" s="63" t="s">
        <v>76</v>
      </c>
      <c r="C49" s="6"/>
      <c r="D49" s="6">
        <v>20896.57</v>
      </c>
      <c r="E49" s="6"/>
      <c r="F49" s="6"/>
      <c r="G49" s="6"/>
      <c r="H49" s="6"/>
      <c r="I49" s="6"/>
      <c r="J49" s="6"/>
      <c r="K49" s="6"/>
      <c r="L49" s="6"/>
      <c r="M49" s="6"/>
      <c r="N49" s="6"/>
      <c r="O49" s="18">
        <f t="shared" si="1"/>
        <v>20896.57</v>
      </c>
      <c r="P49" s="19"/>
      <c r="Q49" s="20">
        <f t="shared" si="2"/>
        <v>20896.57</v>
      </c>
      <c r="R49" s="21">
        <f t="shared" si="3"/>
        <v>0</v>
      </c>
      <c r="S49" s="21">
        <f t="shared" si="4"/>
        <v>0</v>
      </c>
      <c r="T49" s="22">
        <f t="shared" si="5"/>
        <v>0</v>
      </c>
    </row>
    <row r="50" spans="2:20" ht="20.25" customHeight="1">
      <c r="B50" s="62" t="s">
        <v>64</v>
      </c>
      <c r="C50" s="15">
        <f>SUM(C51:C52)</f>
        <v>3936372</v>
      </c>
      <c r="D50" s="15">
        <f aca="true" t="shared" si="15" ref="D50:N50">SUM(D51:D52)</f>
        <v>1933360</v>
      </c>
      <c r="E50" s="15">
        <f t="shared" si="15"/>
        <v>1175200</v>
      </c>
      <c r="F50" s="15">
        <f t="shared" si="15"/>
        <v>0</v>
      </c>
      <c r="G50" s="15">
        <f t="shared" si="15"/>
        <v>0</v>
      </c>
      <c r="H50" s="15">
        <f t="shared" si="15"/>
        <v>0</v>
      </c>
      <c r="I50" s="15">
        <f t="shared" si="15"/>
        <v>0</v>
      </c>
      <c r="J50" s="15">
        <f t="shared" si="15"/>
        <v>0</v>
      </c>
      <c r="K50" s="15">
        <f t="shared" si="15"/>
        <v>0</v>
      </c>
      <c r="L50" s="15">
        <f t="shared" si="15"/>
        <v>0</v>
      </c>
      <c r="M50" s="15">
        <f t="shared" si="15"/>
        <v>0</v>
      </c>
      <c r="N50" s="15">
        <f t="shared" si="15"/>
        <v>0</v>
      </c>
      <c r="O50" s="18">
        <f t="shared" si="1"/>
        <v>7044932</v>
      </c>
      <c r="P50" s="19"/>
      <c r="Q50" s="20">
        <f t="shared" si="2"/>
        <v>7044932</v>
      </c>
      <c r="R50" s="21">
        <f t="shared" si="3"/>
        <v>0</v>
      </c>
      <c r="S50" s="21">
        <f t="shared" si="4"/>
        <v>0</v>
      </c>
      <c r="T50" s="22">
        <f t="shared" si="5"/>
        <v>0</v>
      </c>
    </row>
    <row r="51" spans="2:20" ht="20.25" customHeight="1">
      <c r="B51" s="63" t="s">
        <v>65</v>
      </c>
      <c r="C51" s="5">
        <v>3936372</v>
      </c>
      <c r="D51" s="5">
        <v>1933360</v>
      </c>
      <c r="E51" s="5">
        <v>1175200</v>
      </c>
      <c r="F51" s="5"/>
      <c r="G51" s="5"/>
      <c r="H51" s="5"/>
      <c r="I51" s="5"/>
      <c r="J51" s="5"/>
      <c r="K51" s="5"/>
      <c r="L51" s="5"/>
      <c r="M51" s="5"/>
      <c r="N51" s="5"/>
      <c r="O51" s="18">
        <f t="shared" si="1"/>
        <v>7044932</v>
      </c>
      <c r="P51" s="19"/>
      <c r="Q51" s="20">
        <f t="shared" si="2"/>
        <v>7044932</v>
      </c>
      <c r="R51" s="21">
        <f t="shared" si="3"/>
        <v>0</v>
      </c>
      <c r="S51" s="21">
        <f t="shared" si="4"/>
        <v>0</v>
      </c>
      <c r="T51" s="22">
        <f t="shared" si="5"/>
        <v>0</v>
      </c>
    </row>
    <row r="52" spans="2:20" ht="20.25" customHeight="1">
      <c r="B52" s="63" t="s">
        <v>66</v>
      </c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18">
        <f t="shared" si="1"/>
        <v>0</v>
      </c>
      <c r="P52" s="19"/>
      <c r="Q52" s="20">
        <f t="shared" si="2"/>
        <v>0</v>
      </c>
      <c r="R52" s="21">
        <f t="shared" si="3"/>
        <v>0</v>
      </c>
      <c r="S52" s="21">
        <f t="shared" si="4"/>
        <v>0</v>
      </c>
      <c r="T52" s="22">
        <f t="shared" si="5"/>
        <v>0</v>
      </c>
    </row>
    <row r="53" spans="2:20" ht="20.25" customHeight="1">
      <c r="B53" s="67" t="s">
        <v>67</v>
      </c>
      <c r="C53" s="16">
        <f>C6+C37+C45+C50</f>
        <v>5411876.16</v>
      </c>
      <c r="D53" s="16">
        <f aca="true" t="shared" si="16" ref="D53:N53">D6+D37+D45+D50</f>
        <v>4241081.66</v>
      </c>
      <c r="E53" s="16">
        <f t="shared" si="16"/>
        <v>2174379.42</v>
      </c>
      <c r="F53" s="16">
        <f t="shared" si="16"/>
        <v>0</v>
      </c>
      <c r="G53" s="16">
        <f t="shared" si="16"/>
        <v>0</v>
      </c>
      <c r="H53" s="16">
        <f t="shared" si="16"/>
        <v>0</v>
      </c>
      <c r="I53" s="16">
        <f t="shared" si="16"/>
        <v>0</v>
      </c>
      <c r="J53" s="16">
        <f t="shared" si="16"/>
        <v>0</v>
      </c>
      <c r="K53" s="16">
        <f t="shared" si="16"/>
        <v>0</v>
      </c>
      <c r="L53" s="16">
        <f t="shared" si="16"/>
        <v>0</v>
      </c>
      <c r="M53" s="16">
        <f t="shared" si="16"/>
        <v>0</v>
      </c>
      <c r="N53" s="16">
        <f t="shared" si="16"/>
        <v>0</v>
      </c>
      <c r="O53" s="30">
        <f t="shared" si="1"/>
        <v>11827337.24</v>
      </c>
      <c r="P53" s="31"/>
      <c r="Q53" s="32">
        <f t="shared" si="2"/>
        <v>11827337.24</v>
      </c>
      <c r="R53" s="33">
        <f t="shared" si="3"/>
        <v>0</v>
      </c>
      <c r="S53" s="33">
        <f t="shared" si="4"/>
        <v>0</v>
      </c>
      <c r="T53" s="34">
        <f t="shared" si="5"/>
        <v>0</v>
      </c>
    </row>
    <row r="54" spans="2:20" ht="20.25" customHeight="1">
      <c r="B54" s="68" t="s">
        <v>68</v>
      </c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18">
        <f t="shared" si="1"/>
        <v>0</v>
      </c>
      <c r="P54" s="19"/>
      <c r="Q54" s="20">
        <f t="shared" si="2"/>
        <v>0</v>
      </c>
      <c r="R54" s="21">
        <f t="shared" si="3"/>
        <v>0</v>
      </c>
      <c r="S54" s="21">
        <f t="shared" si="4"/>
        <v>0</v>
      </c>
      <c r="T54" s="22">
        <f t="shared" si="5"/>
        <v>0</v>
      </c>
    </row>
    <row r="55" spans="2:20" ht="20.25" customHeight="1">
      <c r="B55" s="64" t="s">
        <v>40</v>
      </c>
      <c r="C55" s="15">
        <f aca="true" t="shared" si="17" ref="C55:N55">SUM(C56:C57)</f>
        <v>0</v>
      </c>
      <c r="D55" s="15">
        <f t="shared" si="17"/>
        <v>0</v>
      </c>
      <c r="E55" s="15">
        <f t="shared" si="17"/>
        <v>0</v>
      </c>
      <c r="F55" s="15">
        <f t="shared" si="17"/>
        <v>0</v>
      </c>
      <c r="G55" s="15">
        <f t="shared" si="17"/>
        <v>0</v>
      </c>
      <c r="H55" s="15">
        <f t="shared" si="17"/>
        <v>0</v>
      </c>
      <c r="I55" s="15">
        <f t="shared" si="17"/>
        <v>0</v>
      </c>
      <c r="J55" s="15">
        <f t="shared" si="17"/>
        <v>0</v>
      </c>
      <c r="K55" s="15">
        <f t="shared" si="17"/>
        <v>0</v>
      </c>
      <c r="L55" s="15">
        <f t="shared" si="17"/>
        <v>0</v>
      </c>
      <c r="M55" s="15">
        <f t="shared" si="17"/>
        <v>0</v>
      </c>
      <c r="N55" s="15">
        <f t="shared" si="17"/>
        <v>0</v>
      </c>
      <c r="O55" s="18">
        <f t="shared" si="1"/>
        <v>0</v>
      </c>
      <c r="P55" s="19"/>
      <c r="Q55" s="20">
        <f t="shared" si="2"/>
        <v>0</v>
      </c>
      <c r="R55" s="21">
        <f t="shared" si="3"/>
        <v>0</v>
      </c>
      <c r="S55" s="21">
        <f t="shared" si="4"/>
        <v>0</v>
      </c>
      <c r="T55" s="22">
        <f t="shared" si="5"/>
        <v>0</v>
      </c>
    </row>
    <row r="56" spans="2:20" ht="20.25" customHeight="1">
      <c r="B56" s="65" t="s">
        <v>80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18">
        <f t="shared" si="1"/>
        <v>0</v>
      </c>
      <c r="P56" s="19"/>
      <c r="Q56" s="20">
        <f t="shared" si="2"/>
        <v>0</v>
      </c>
      <c r="R56" s="21">
        <f t="shared" si="3"/>
        <v>0</v>
      </c>
      <c r="S56" s="21">
        <f t="shared" si="4"/>
        <v>0</v>
      </c>
      <c r="T56" s="22">
        <f t="shared" si="5"/>
        <v>0</v>
      </c>
    </row>
    <row r="57" spans="2:20" ht="20.25" customHeight="1">
      <c r="B57" s="65" t="s">
        <v>93</v>
      </c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18">
        <f t="shared" si="1"/>
        <v>0</v>
      </c>
      <c r="P57" s="19"/>
      <c r="Q57" s="20">
        <f t="shared" si="2"/>
        <v>0</v>
      </c>
      <c r="R57" s="21">
        <f t="shared" si="3"/>
        <v>0</v>
      </c>
      <c r="S57" s="21">
        <f t="shared" si="4"/>
        <v>0</v>
      </c>
      <c r="T57" s="22">
        <f t="shared" si="5"/>
        <v>0</v>
      </c>
    </row>
    <row r="58" spans="2:20" ht="20.25" customHeight="1">
      <c r="B58" s="69" t="s">
        <v>41</v>
      </c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18">
        <f t="shared" si="1"/>
        <v>0</v>
      </c>
      <c r="P58" s="19"/>
      <c r="Q58" s="20">
        <f t="shared" si="2"/>
        <v>0</v>
      </c>
      <c r="R58" s="21">
        <f t="shared" si="3"/>
        <v>0</v>
      </c>
      <c r="S58" s="21">
        <f t="shared" si="4"/>
        <v>0</v>
      </c>
      <c r="T58" s="22">
        <f t="shared" si="5"/>
        <v>0</v>
      </c>
    </row>
    <row r="59" spans="2:20" ht="20.25" customHeight="1" thickBot="1">
      <c r="B59" s="70" t="s">
        <v>77</v>
      </c>
      <c r="C59" s="17">
        <f aca="true" t="shared" si="18" ref="C59:N59">C53+C54+C55+C58</f>
        <v>5411876.16</v>
      </c>
      <c r="D59" s="17">
        <f t="shared" si="18"/>
        <v>4241081.66</v>
      </c>
      <c r="E59" s="17">
        <f t="shared" si="18"/>
        <v>2174379.42</v>
      </c>
      <c r="F59" s="17">
        <f t="shared" si="18"/>
        <v>0</v>
      </c>
      <c r="G59" s="17">
        <f t="shared" si="18"/>
        <v>0</v>
      </c>
      <c r="H59" s="17">
        <f t="shared" si="18"/>
        <v>0</v>
      </c>
      <c r="I59" s="17">
        <f t="shared" si="18"/>
        <v>0</v>
      </c>
      <c r="J59" s="17">
        <f t="shared" si="18"/>
        <v>0</v>
      </c>
      <c r="K59" s="17">
        <f t="shared" si="18"/>
        <v>0</v>
      </c>
      <c r="L59" s="17">
        <f t="shared" si="18"/>
        <v>0</v>
      </c>
      <c r="M59" s="17">
        <f t="shared" si="18"/>
        <v>0</v>
      </c>
      <c r="N59" s="17">
        <f t="shared" si="18"/>
        <v>0</v>
      </c>
      <c r="O59" s="35">
        <f t="shared" si="1"/>
        <v>11827337.24</v>
      </c>
      <c r="P59" s="36"/>
      <c r="Q59" s="37">
        <f t="shared" si="2"/>
        <v>11827337.24</v>
      </c>
      <c r="R59" s="38">
        <f t="shared" si="3"/>
        <v>0</v>
      </c>
      <c r="S59" s="38">
        <f t="shared" si="4"/>
        <v>0</v>
      </c>
      <c r="T59" s="39">
        <f t="shared" si="5"/>
        <v>0</v>
      </c>
    </row>
    <row r="60" spans="2:20" s="86" customFormat="1" ht="18" customHeight="1">
      <c r="B60" s="125" t="s">
        <v>112</v>
      </c>
      <c r="C60" s="122" t="s">
        <v>117</v>
      </c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4"/>
      <c r="P60" s="89"/>
      <c r="Q60" s="56"/>
      <c r="R60" s="57"/>
      <c r="S60" s="57"/>
      <c r="T60" s="58"/>
    </row>
    <row r="61" spans="2:20" s="86" customFormat="1" ht="18" customHeight="1" thickBot="1">
      <c r="B61" s="126"/>
      <c r="C61" s="60" t="s">
        <v>1</v>
      </c>
      <c r="D61" s="60" t="s">
        <v>2</v>
      </c>
      <c r="E61" s="60" t="s">
        <v>3</v>
      </c>
      <c r="F61" s="60" t="s">
        <v>4</v>
      </c>
      <c r="G61" s="60" t="s">
        <v>5</v>
      </c>
      <c r="H61" s="60" t="s">
        <v>6</v>
      </c>
      <c r="I61" s="60" t="s">
        <v>7</v>
      </c>
      <c r="J61" s="60" t="s">
        <v>8</v>
      </c>
      <c r="K61" s="60" t="s">
        <v>9</v>
      </c>
      <c r="L61" s="60" t="s">
        <v>10</v>
      </c>
      <c r="M61" s="60" t="s">
        <v>11</v>
      </c>
      <c r="N61" s="60" t="s">
        <v>12</v>
      </c>
      <c r="O61" s="74" t="s">
        <v>13</v>
      </c>
      <c r="P61" s="90"/>
      <c r="Q61" s="59" t="s">
        <v>14</v>
      </c>
      <c r="R61" s="60" t="s">
        <v>15</v>
      </c>
      <c r="S61" s="60" t="s">
        <v>16</v>
      </c>
      <c r="T61" s="74" t="s">
        <v>17</v>
      </c>
    </row>
    <row r="62" spans="2:20" ht="24">
      <c r="B62" s="61" t="s">
        <v>42</v>
      </c>
      <c r="C62" s="40">
        <f aca="true" t="shared" si="19" ref="C62:N62">C63+C66+C67+C68+C69</f>
        <v>1186345.8</v>
      </c>
      <c r="D62" s="40">
        <f t="shared" si="19"/>
        <v>1218418.8</v>
      </c>
      <c r="E62" s="40">
        <f t="shared" si="19"/>
        <v>1610769.2</v>
      </c>
      <c r="F62" s="40">
        <f t="shared" si="19"/>
        <v>0</v>
      </c>
      <c r="G62" s="40">
        <f t="shared" si="19"/>
        <v>0</v>
      </c>
      <c r="H62" s="40">
        <f t="shared" si="19"/>
        <v>0</v>
      </c>
      <c r="I62" s="40">
        <f t="shared" si="19"/>
        <v>0</v>
      </c>
      <c r="J62" s="40">
        <f t="shared" si="19"/>
        <v>0</v>
      </c>
      <c r="K62" s="40">
        <f t="shared" si="19"/>
        <v>0</v>
      </c>
      <c r="L62" s="40">
        <f t="shared" si="19"/>
        <v>0</v>
      </c>
      <c r="M62" s="40">
        <f t="shared" si="19"/>
        <v>0</v>
      </c>
      <c r="N62" s="40">
        <f t="shared" si="19"/>
        <v>0</v>
      </c>
      <c r="O62" s="18">
        <f aca="true" t="shared" si="20" ref="O62:O95">Q62+R62+S62+T62</f>
        <v>4015533.8</v>
      </c>
      <c r="P62" s="19"/>
      <c r="Q62" s="45">
        <f aca="true" t="shared" si="21" ref="Q62:Q95">SUM(C62:E62)</f>
        <v>4015533.8</v>
      </c>
      <c r="R62" s="46">
        <f aca="true" t="shared" si="22" ref="R62:R95">SUM(F62:H62)</f>
        <v>0</v>
      </c>
      <c r="S62" s="46">
        <f aca="true" t="shared" si="23" ref="S62:S95">SUM(I62:K62)</f>
        <v>0</v>
      </c>
      <c r="T62" s="47">
        <f aca="true" t="shared" si="24" ref="T62:T95">SUM(L62:N62)</f>
        <v>0</v>
      </c>
    </row>
    <row r="63" spans="2:20" ht="24">
      <c r="B63" s="71" t="s">
        <v>43</v>
      </c>
      <c r="C63" s="41">
        <f aca="true" t="shared" si="25" ref="C63:N63">C64+C65</f>
        <v>0</v>
      </c>
      <c r="D63" s="41">
        <f t="shared" si="25"/>
        <v>0</v>
      </c>
      <c r="E63" s="41">
        <f t="shared" si="25"/>
        <v>0</v>
      </c>
      <c r="F63" s="41">
        <f t="shared" si="25"/>
        <v>0</v>
      </c>
      <c r="G63" s="41">
        <f t="shared" si="25"/>
        <v>0</v>
      </c>
      <c r="H63" s="41">
        <f t="shared" si="25"/>
        <v>0</v>
      </c>
      <c r="I63" s="41">
        <f t="shared" si="25"/>
        <v>0</v>
      </c>
      <c r="J63" s="41">
        <f t="shared" si="25"/>
        <v>0</v>
      </c>
      <c r="K63" s="41">
        <f t="shared" si="25"/>
        <v>0</v>
      </c>
      <c r="L63" s="41">
        <f t="shared" si="25"/>
        <v>0</v>
      </c>
      <c r="M63" s="41">
        <f t="shared" si="25"/>
        <v>0</v>
      </c>
      <c r="N63" s="41">
        <f t="shared" si="25"/>
        <v>0</v>
      </c>
      <c r="O63" s="23">
        <f t="shared" si="20"/>
        <v>0</v>
      </c>
      <c r="P63" s="19"/>
      <c r="Q63" s="48">
        <f t="shared" si="21"/>
        <v>0</v>
      </c>
      <c r="R63" s="49">
        <f t="shared" si="22"/>
        <v>0</v>
      </c>
      <c r="S63" s="49">
        <f t="shared" si="23"/>
        <v>0</v>
      </c>
      <c r="T63" s="50">
        <f t="shared" si="24"/>
        <v>0</v>
      </c>
    </row>
    <row r="64" spans="2:20" ht="24">
      <c r="B64" s="63" t="s">
        <v>69</v>
      </c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23">
        <f t="shared" si="20"/>
        <v>0</v>
      </c>
      <c r="P64" s="19"/>
      <c r="Q64" s="48">
        <f t="shared" si="21"/>
        <v>0</v>
      </c>
      <c r="R64" s="49">
        <f t="shared" si="22"/>
        <v>0</v>
      </c>
      <c r="S64" s="49">
        <f t="shared" si="23"/>
        <v>0</v>
      </c>
      <c r="T64" s="50">
        <f t="shared" si="24"/>
        <v>0</v>
      </c>
    </row>
    <row r="65" spans="2:20" ht="24">
      <c r="B65" s="63" t="s">
        <v>83</v>
      </c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23">
        <f t="shared" si="20"/>
        <v>0</v>
      </c>
      <c r="P65" s="19"/>
      <c r="Q65" s="48">
        <f t="shared" si="21"/>
        <v>0</v>
      </c>
      <c r="R65" s="49">
        <f t="shared" si="22"/>
        <v>0</v>
      </c>
      <c r="S65" s="49">
        <f t="shared" si="23"/>
        <v>0</v>
      </c>
      <c r="T65" s="50">
        <f t="shared" si="24"/>
        <v>0</v>
      </c>
    </row>
    <row r="66" spans="2:20" ht="24">
      <c r="B66" s="63" t="s">
        <v>44</v>
      </c>
      <c r="C66" s="8">
        <v>29245.8</v>
      </c>
      <c r="D66" s="8">
        <v>29245.8</v>
      </c>
      <c r="E66" s="8">
        <v>428078.2</v>
      </c>
      <c r="F66" s="8"/>
      <c r="G66" s="8"/>
      <c r="H66" s="9"/>
      <c r="I66" s="8"/>
      <c r="J66" s="8"/>
      <c r="K66" s="8"/>
      <c r="L66" s="8"/>
      <c r="M66" s="8"/>
      <c r="N66" s="8"/>
      <c r="O66" s="23">
        <f t="shared" si="20"/>
        <v>486569.8</v>
      </c>
      <c r="P66" s="19"/>
      <c r="Q66" s="48">
        <f t="shared" si="21"/>
        <v>486569.8</v>
      </c>
      <c r="R66" s="49">
        <f t="shared" si="22"/>
        <v>0</v>
      </c>
      <c r="S66" s="49">
        <f t="shared" si="23"/>
        <v>0</v>
      </c>
      <c r="T66" s="50">
        <f t="shared" si="24"/>
        <v>0</v>
      </c>
    </row>
    <row r="67" spans="2:20" ht="24">
      <c r="B67" s="63" t="s">
        <v>45</v>
      </c>
      <c r="C67" s="8"/>
      <c r="D67" s="8"/>
      <c r="E67" s="8"/>
      <c r="F67" s="8"/>
      <c r="G67" s="8"/>
      <c r="H67" s="10"/>
      <c r="I67" s="8"/>
      <c r="J67" s="8"/>
      <c r="K67" s="8"/>
      <c r="L67" s="8"/>
      <c r="M67" s="8"/>
      <c r="N67" s="8"/>
      <c r="O67" s="23">
        <f t="shared" si="20"/>
        <v>0</v>
      </c>
      <c r="P67" s="19"/>
      <c r="Q67" s="48">
        <f t="shared" si="21"/>
        <v>0</v>
      </c>
      <c r="R67" s="49">
        <f t="shared" si="22"/>
        <v>0</v>
      </c>
      <c r="S67" s="49">
        <f t="shared" si="23"/>
        <v>0</v>
      </c>
      <c r="T67" s="50">
        <f t="shared" si="24"/>
        <v>0</v>
      </c>
    </row>
    <row r="68" spans="2:20" ht="24">
      <c r="B68" s="63" t="s">
        <v>46</v>
      </c>
      <c r="C68" s="8">
        <v>0</v>
      </c>
      <c r="D68" s="8">
        <v>8982</v>
      </c>
      <c r="E68" s="8"/>
      <c r="F68" s="8"/>
      <c r="G68" s="8"/>
      <c r="H68" s="8"/>
      <c r="I68" s="8"/>
      <c r="J68" s="8"/>
      <c r="K68" s="8"/>
      <c r="L68" s="8"/>
      <c r="M68" s="8"/>
      <c r="N68" s="8"/>
      <c r="O68" s="23">
        <f t="shared" si="20"/>
        <v>8982</v>
      </c>
      <c r="P68" s="19"/>
      <c r="Q68" s="48">
        <f t="shared" si="21"/>
        <v>8982</v>
      </c>
      <c r="R68" s="49">
        <f t="shared" si="22"/>
        <v>0</v>
      </c>
      <c r="S68" s="49">
        <f t="shared" si="23"/>
        <v>0</v>
      </c>
      <c r="T68" s="50">
        <f t="shared" si="24"/>
        <v>0</v>
      </c>
    </row>
    <row r="69" spans="2:20" ht="24">
      <c r="B69" s="63" t="s">
        <v>47</v>
      </c>
      <c r="C69" s="8">
        <v>1157100</v>
      </c>
      <c r="D69" s="8">
        <v>1180191</v>
      </c>
      <c r="E69" s="8">
        <v>1182691</v>
      </c>
      <c r="F69" s="8"/>
      <c r="G69" s="8"/>
      <c r="H69" s="8"/>
      <c r="I69" s="8"/>
      <c r="J69" s="8"/>
      <c r="K69" s="8"/>
      <c r="L69" s="8"/>
      <c r="M69" s="8"/>
      <c r="N69" s="8"/>
      <c r="O69" s="23">
        <f t="shared" si="20"/>
        <v>3519982</v>
      </c>
      <c r="P69" s="19"/>
      <c r="Q69" s="48">
        <f t="shared" si="21"/>
        <v>3519982</v>
      </c>
      <c r="R69" s="49">
        <f t="shared" si="22"/>
        <v>0</v>
      </c>
      <c r="S69" s="49">
        <f t="shared" si="23"/>
        <v>0</v>
      </c>
      <c r="T69" s="50">
        <f t="shared" si="24"/>
        <v>0</v>
      </c>
    </row>
    <row r="70" spans="2:20" ht="24">
      <c r="B70" s="62" t="s">
        <v>48</v>
      </c>
      <c r="C70" s="42">
        <f aca="true" t="shared" si="26" ref="C70:N70">SUM(C71:C78)</f>
        <v>1369431.91</v>
      </c>
      <c r="D70" s="42">
        <f t="shared" si="26"/>
        <v>2240317.1900000004</v>
      </c>
      <c r="E70" s="42">
        <f t="shared" si="26"/>
        <v>1778316.95</v>
      </c>
      <c r="F70" s="42">
        <f t="shared" si="26"/>
        <v>0</v>
      </c>
      <c r="G70" s="42">
        <f t="shared" si="26"/>
        <v>0</v>
      </c>
      <c r="H70" s="42">
        <f t="shared" si="26"/>
        <v>0</v>
      </c>
      <c r="I70" s="42">
        <f t="shared" si="26"/>
        <v>0</v>
      </c>
      <c r="J70" s="42">
        <f t="shared" si="26"/>
        <v>0</v>
      </c>
      <c r="K70" s="42">
        <f t="shared" si="26"/>
        <v>0</v>
      </c>
      <c r="L70" s="42">
        <f t="shared" si="26"/>
        <v>0</v>
      </c>
      <c r="M70" s="42">
        <f t="shared" si="26"/>
        <v>0</v>
      </c>
      <c r="N70" s="42">
        <f t="shared" si="26"/>
        <v>0</v>
      </c>
      <c r="O70" s="23">
        <f t="shared" si="20"/>
        <v>5388066.050000001</v>
      </c>
      <c r="P70" s="19"/>
      <c r="Q70" s="48">
        <f t="shared" si="21"/>
        <v>5388066.050000001</v>
      </c>
      <c r="R70" s="49">
        <f t="shared" si="22"/>
        <v>0</v>
      </c>
      <c r="S70" s="49">
        <f t="shared" si="23"/>
        <v>0</v>
      </c>
      <c r="T70" s="50">
        <f t="shared" si="24"/>
        <v>0</v>
      </c>
    </row>
    <row r="71" spans="2:20" ht="24">
      <c r="B71" s="63" t="s">
        <v>94</v>
      </c>
      <c r="C71" s="8">
        <v>148650</v>
      </c>
      <c r="D71" s="8">
        <v>148650</v>
      </c>
      <c r="E71" s="8">
        <v>148650</v>
      </c>
      <c r="F71" s="8"/>
      <c r="G71" s="8"/>
      <c r="H71" s="8"/>
      <c r="I71" s="8"/>
      <c r="J71" s="8"/>
      <c r="K71" s="8"/>
      <c r="L71" s="8"/>
      <c r="M71" s="8"/>
      <c r="N71" s="8"/>
      <c r="O71" s="23">
        <f t="shared" si="20"/>
        <v>445950</v>
      </c>
      <c r="P71" s="19"/>
      <c r="Q71" s="48">
        <f t="shared" si="21"/>
        <v>445950</v>
      </c>
      <c r="R71" s="49">
        <f t="shared" si="22"/>
        <v>0</v>
      </c>
      <c r="S71" s="49">
        <f t="shared" si="23"/>
        <v>0</v>
      </c>
      <c r="T71" s="50">
        <f t="shared" si="24"/>
        <v>0</v>
      </c>
    </row>
    <row r="72" spans="2:20" ht="24">
      <c r="B72" s="63" t="s">
        <v>95</v>
      </c>
      <c r="C72" s="8">
        <v>1195645</v>
      </c>
      <c r="D72" s="8">
        <v>1158215</v>
      </c>
      <c r="E72" s="8">
        <v>1158215</v>
      </c>
      <c r="F72" s="8"/>
      <c r="G72" s="8"/>
      <c r="H72" s="8"/>
      <c r="I72" s="8"/>
      <c r="J72" s="8"/>
      <c r="K72" s="8"/>
      <c r="L72" s="8"/>
      <c r="M72" s="8"/>
      <c r="N72" s="8"/>
      <c r="O72" s="23">
        <f t="shared" si="20"/>
        <v>3512075</v>
      </c>
      <c r="P72" s="19"/>
      <c r="Q72" s="48">
        <f t="shared" si="21"/>
        <v>3512075</v>
      </c>
      <c r="R72" s="49">
        <f t="shared" si="22"/>
        <v>0</v>
      </c>
      <c r="S72" s="49">
        <f t="shared" si="23"/>
        <v>0</v>
      </c>
      <c r="T72" s="50">
        <f t="shared" si="24"/>
        <v>0</v>
      </c>
    </row>
    <row r="73" spans="2:20" ht="24">
      <c r="B73" s="63" t="s">
        <v>96</v>
      </c>
      <c r="C73" s="8">
        <v>6000</v>
      </c>
      <c r="D73" s="8">
        <v>49900</v>
      </c>
      <c r="E73" s="8">
        <v>32300</v>
      </c>
      <c r="F73" s="8"/>
      <c r="G73" s="8"/>
      <c r="H73" s="8"/>
      <c r="I73" s="8"/>
      <c r="J73" s="8"/>
      <c r="K73" s="8"/>
      <c r="L73" s="8"/>
      <c r="M73" s="8"/>
      <c r="N73" s="8"/>
      <c r="O73" s="23">
        <f t="shared" si="20"/>
        <v>88200</v>
      </c>
      <c r="P73" s="19"/>
      <c r="Q73" s="48">
        <f t="shared" si="21"/>
        <v>88200</v>
      </c>
      <c r="R73" s="49">
        <f t="shared" si="22"/>
        <v>0</v>
      </c>
      <c r="S73" s="49">
        <f t="shared" si="23"/>
        <v>0</v>
      </c>
      <c r="T73" s="50">
        <f t="shared" si="24"/>
        <v>0</v>
      </c>
    </row>
    <row r="74" spans="2:20" ht="24">
      <c r="B74" s="63" t="s">
        <v>97</v>
      </c>
      <c r="C74" s="8">
        <v>10800</v>
      </c>
      <c r="D74" s="8">
        <v>320703.6</v>
      </c>
      <c r="E74" s="8">
        <v>154860.01</v>
      </c>
      <c r="F74" s="8"/>
      <c r="G74" s="8"/>
      <c r="H74" s="8"/>
      <c r="I74" s="8"/>
      <c r="J74" s="8"/>
      <c r="K74" s="8"/>
      <c r="L74" s="8"/>
      <c r="M74" s="8"/>
      <c r="N74" s="8"/>
      <c r="O74" s="23">
        <f t="shared" si="20"/>
        <v>486363.61</v>
      </c>
      <c r="P74" s="19"/>
      <c r="Q74" s="48">
        <f t="shared" si="21"/>
        <v>486363.61</v>
      </c>
      <c r="R74" s="49">
        <f t="shared" si="22"/>
        <v>0</v>
      </c>
      <c r="S74" s="49">
        <f t="shared" si="23"/>
        <v>0</v>
      </c>
      <c r="T74" s="50">
        <f t="shared" si="24"/>
        <v>0</v>
      </c>
    </row>
    <row r="75" spans="2:20" ht="24">
      <c r="B75" s="63" t="s">
        <v>98</v>
      </c>
      <c r="C75" s="8"/>
      <c r="D75" s="8">
        <v>60420</v>
      </c>
      <c r="E75" s="8">
        <v>74970</v>
      </c>
      <c r="F75" s="8"/>
      <c r="G75" s="8"/>
      <c r="H75" s="8"/>
      <c r="I75" s="8"/>
      <c r="J75" s="8"/>
      <c r="K75" s="8"/>
      <c r="L75" s="8"/>
      <c r="M75" s="8"/>
      <c r="N75" s="8"/>
      <c r="O75" s="23">
        <f t="shared" si="20"/>
        <v>135390</v>
      </c>
      <c r="P75" s="19"/>
      <c r="Q75" s="48">
        <f t="shared" si="21"/>
        <v>135390</v>
      </c>
      <c r="R75" s="49">
        <f t="shared" si="22"/>
        <v>0</v>
      </c>
      <c r="S75" s="49">
        <f t="shared" si="23"/>
        <v>0</v>
      </c>
      <c r="T75" s="50">
        <f t="shared" si="24"/>
        <v>0</v>
      </c>
    </row>
    <row r="76" spans="2:20" ht="24">
      <c r="B76" s="63" t="s">
        <v>99</v>
      </c>
      <c r="C76" s="8">
        <v>8336.91</v>
      </c>
      <c r="D76" s="8">
        <v>244128.59</v>
      </c>
      <c r="E76" s="8">
        <v>209321.94</v>
      </c>
      <c r="F76" s="8"/>
      <c r="G76" s="8"/>
      <c r="H76" s="8"/>
      <c r="I76" s="8"/>
      <c r="J76" s="8"/>
      <c r="K76" s="8"/>
      <c r="L76" s="8"/>
      <c r="M76" s="8"/>
      <c r="N76" s="8"/>
      <c r="O76" s="23">
        <f t="shared" si="20"/>
        <v>461787.44</v>
      </c>
      <c r="P76" s="19"/>
      <c r="Q76" s="48">
        <f t="shared" si="21"/>
        <v>461787.44</v>
      </c>
      <c r="R76" s="49">
        <f t="shared" si="22"/>
        <v>0</v>
      </c>
      <c r="S76" s="49">
        <f t="shared" si="23"/>
        <v>0</v>
      </c>
      <c r="T76" s="50">
        <f t="shared" si="24"/>
        <v>0</v>
      </c>
    </row>
    <row r="77" spans="2:20" ht="24">
      <c r="B77" s="63" t="s">
        <v>100</v>
      </c>
      <c r="C77" s="8"/>
      <c r="D77" s="8">
        <v>258300</v>
      </c>
      <c r="E77" s="8"/>
      <c r="F77" s="8"/>
      <c r="G77" s="8"/>
      <c r="H77" s="8"/>
      <c r="I77" s="8"/>
      <c r="J77" s="8"/>
      <c r="K77" s="8"/>
      <c r="L77" s="8"/>
      <c r="M77" s="8"/>
      <c r="N77" s="8"/>
      <c r="O77" s="23">
        <f t="shared" si="20"/>
        <v>258300</v>
      </c>
      <c r="P77" s="19"/>
      <c r="Q77" s="48">
        <f t="shared" si="21"/>
        <v>258300</v>
      </c>
      <c r="R77" s="49">
        <f t="shared" si="22"/>
        <v>0</v>
      </c>
      <c r="S77" s="49">
        <f t="shared" si="23"/>
        <v>0</v>
      </c>
      <c r="T77" s="50">
        <f t="shared" si="24"/>
        <v>0</v>
      </c>
    </row>
    <row r="78" spans="2:20" ht="24">
      <c r="B78" s="63" t="s">
        <v>101</v>
      </c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23">
        <f t="shared" si="20"/>
        <v>0</v>
      </c>
      <c r="P78" s="19"/>
      <c r="Q78" s="48">
        <f t="shared" si="21"/>
        <v>0</v>
      </c>
      <c r="R78" s="49">
        <f t="shared" si="22"/>
        <v>0</v>
      </c>
      <c r="S78" s="49">
        <f t="shared" si="23"/>
        <v>0</v>
      </c>
      <c r="T78" s="50">
        <f t="shared" si="24"/>
        <v>0</v>
      </c>
    </row>
    <row r="79" spans="2:20" ht="24">
      <c r="B79" s="64" t="s">
        <v>49</v>
      </c>
      <c r="C79" s="42">
        <f aca="true" t="shared" si="27" ref="C79:N79">SUM(C80:C82)</f>
        <v>0</v>
      </c>
      <c r="D79" s="42">
        <f t="shared" si="27"/>
        <v>0</v>
      </c>
      <c r="E79" s="42">
        <f t="shared" si="27"/>
        <v>568820</v>
      </c>
      <c r="F79" s="42">
        <f t="shared" si="27"/>
        <v>0</v>
      </c>
      <c r="G79" s="42">
        <f t="shared" si="27"/>
        <v>0</v>
      </c>
      <c r="H79" s="42">
        <f t="shared" si="27"/>
        <v>0</v>
      </c>
      <c r="I79" s="42">
        <f t="shared" si="27"/>
        <v>0</v>
      </c>
      <c r="J79" s="42">
        <f t="shared" si="27"/>
        <v>0</v>
      </c>
      <c r="K79" s="42">
        <f t="shared" si="27"/>
        <v>0</v>
      </c>
      <c r="L79" s="42">
        <f t="shared" si="27"/>
        <v>0</v>
      </c>
      <c r="M79" s="42">
        <f t="shared" si="27"/>
        <v>0</v>
      </c>
      <c r="N79" s="42">
        <f t="shared" si="27"/>
        <v>0</v>
      </c>
      <c r="O79" s="23">
        <f t="shared" si="20"/>
        <v>568820</v>
      </c>
      <c r="P79" s="19"/>
      <c r="Q79" s="48">
        <f t="shared" si="21"/>
        <v>568820</v>
      </c>
      <c r="R79" s="49">
        <f t="shared" si="22"/>
        <v>0</v>
      </c>
      <c r="S79" s="49">
        <f t="shared" si="23"/>
        <v>0</v>
      </c>
      <c r="T79" s="50">
        <f t="shared" si="24"/>
        <v>0</v>
      </c>
    </row>
    <row r="80" spans="2:20" ht="24">
      <c r="B80" s="63" t="s">
        <v>50</v>
      </c>
      <c r="C80" s="8"/>
      <c r="D80" s="8"/>
      <c r="E80" s="8">
        <v>85700</v>
      </c>
      <c r="F80" s="8"/>
      <c r="G80" s="8"/>
      <c r="H80" s="8"/>
      <c r="I80" s="8"/>
      <c r="J80" s="8"/>
      <c r="K80" s="8"/>
      <c r="L80" s="8"/>
      <c r="M80" s="8"/>
      <c r="N80" s="8"/>
      <c r="O80" s="23">
        <f t="shared" si="20"/>
        <v>85700</v>
      </c>
      <c r="P80" s="19"/>
      <c r="Q80" s="48">
        <f t="shared" si="21"/>
        <v>85700</v>
      </c>
      <c r="R80" s="49">
        <f t="shared" si="22"/>
        <v>0</v>
      </c>
      <c r="S80" s="49">
        <f t="shared" si="23"/>
        <v>0</v>
      </c>
      <c r="T80" s="50">
        <f t="shared" si="24"/>
        <v>0</v>
      </c>
    </row>
    <row r="81" spans="2:20" ht="24">
      <c r="B81" s="63" t="s">
        <v>51</v>
      </c>
      <c r="C81" s="8"/>
      <c r="D81" s="8"/>
      <c r="E81" s="8">
        <v>483120</v>
      </c>
      <c r="F81" s="8"/>
      <c r="G81" s="8"/>
      <c r="H81" s="8"/>
      <c r="I81" s="8"/>
      <c r="J81" s="8"/>
      <c r="K81" s="8"/>
      <c r="L81" s="8"/>
      <c r="M81" s="8"/>
      <c r="N81" s="8"/>
      <c r="O81" s="23">
        <f t="shared" si="20"/>
        <v>483120</v>
      </c>
      <c r="P81" s="19"/>
      <c r="Q81" s="48">
        <f t="shared" si="21"/>
        <v>483120</v>
      </c>
      <c r="R81" s="49">
        <f t="shared" si="22"/>
        <v>0</v>
      </c>
      <c r="S81" s="49">
        <f t="shared" si="23"/>
        <v>0</v>
      </c>
      <c r="T81" s="50">
        <f t="shared" si="24"/>
        <v>0</v>
      </c>
    </row>
    <row r="82" spans="2:20" ht="24">
      <c r="B82" s="63" t="s">
        <v>52</v>
      </c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23">
        <f t="shared" si="20"/>
        <v>0</v>
      </c>
      <c r="P82" s="19"/>
      <c r="Q82" s="48">
        <f t="shared" si="21"/>
        <v>0</v>
      </c>
      <c r="R82" s="49">
        <f t="shared" si="22"/>
        <v>0</v>
      </c>
      <c r="S82" s="49">
        <f t="shared" si="23"/>
        <v>0</v>
      </c>
      <c r="T82" s="50">
        <f t="shared" si="24"/>
        <v>0</v>
      </c>
    </row>
    <row r="83" spans="2:20" ht="24">
      <c r="B83" s="64" t="s">
        <v>53</v>
      </c>
      <c r="C83" s="43">
        <f aca="true" t="shared" si="28" ref="C83:N83">C84+C85+C86+C89</f>
        <v>0</v>
      </c>
      <c r="D83" s="43">
        <f t="shared" si="28"/>
        <v>0</v>
      </c>
      <c r="E83" s="43">
        <f t="shared" si="28"/>
        <v>0</v>
      </c>
      <c r="F83" s="43">
        <f t="shared" si="28"/>
        <v>0</v>
      </c>
      <c r="G83" s="43">
        <f t="shared" si="28"/>
        <v>0</v>
      </c>
      <c r="H83" s="43">
        <f t="shared" si="28"/>
        <v>0</v>
      </c>
      <c r="I83" s="43">
        <f t="shared" si="28"/>
        <v>0</v>
      </c>
      <c r="J83" s="43">
        <f t="shared" si="28"/>
        <v>0</v>
      </c>
      <c r="K83" s="43">
        <f t="shared" si="28"/>
        <v>0</v>
      </c>
      <c r="L83" s="43">
        <f t="shared" si="28"/>
        <v>0</v>
      </c>
      <c r="M83" s="43">
        <f t="shared" si="28"/>
        <v>0</v>
      </c>
      <c r="N83" s="43">
        <f t="shared" si="28"/>
        <v>0</v>
      </c>
      <c r="O83" s="18">
        <f t="shared" si="20"/>
        <v>0</v>
      </c>
      <c r="P83" s="19"/>
      <c r="Q83" s="48">
        <f t="shared" si="21"/>
        <v>0</v>
      </c>
      <c r="R83" s="49">
        <f t="shared" si="22"/>
        <v>0</v>
      </c>
      <c r="S83" s="49">
        <f t="shared" si="23"/>
        <v>0</v>
      </c>
      <c r="T83" s="50">
        <f t="shared" si="24"/>
        <v>0</v>
      </c>
    </row>
    <row r="84" spans="2:20" ht="24">
      <c r="B84" s="63" t="s">
        <v>54</v>
      </c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23">
        <f t="shared" si="20"/>
        <v>0</v>
      </c>
      <c r="P84" s="19"/>
      <c r="Q84" s="48">
        <f t="shared" si="21"/>
        <v>0</v>
      </c>
      <c r="R84" s="49">
        <f t="shared" si="22"/>
        <v>0</v>
      </c>
      <c r="S84" s="49">
        <f t="shared" si="23"/>
        <v>0</v>
      </c>
      <c r="T84" s="50">
        <f t="shared" si="24"/>
        <v>0</v>
      </c>
    </row>
    <row r="85" spans="2:20" ht="27.75">
      <c r="B85" s="63" t="s">
        <v>88</v>
      </c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23">
        <f t="shared" si="20"/>
        <v>0</v>
      </c>
      <c r="P85" s="19"/>
      <c r="Q85" s="48">
        <f t="shared" si="21"/>
        <v>0</v>
      </c>
      <c r="R85" s="49">
        <f t="shared" si="22"/>
        <v>0</v>
      </c>
      <c r="S85" s="49">
        <f t="shared" si="23"/>
        <v>0</v>
      </c>
      <c r="T85" s="50">
        <f t="shared" si="24"/>
        <v>0</v>
      </c>
    </row>
    <row r="86" spans="2:20" ht="24">
      <c r="B86" s="71" t="s">
        <v>55</v>
      </c>
      <c r="C86" s="41">
        <f aca="true" t="shared" si="29" ref="C86:N86">C87+C88</f>
        <v>0</v>
      </c>
      <c r="D86" s="41">
        <f t="shared" si="29"/>
        <v>0</v>
      </c>
      <c r="E86" s="41">
        <f t="shared" si="29"/>
        <v>0</v>
      </c>
      <c r="F86" s="41">
        <f t="shared" si="29"/>
        <v>0</v>
      </c>
      <c r="G86" s="41">
        <f t="shared" si="29"/>
        <v>0</v>
      </c>
      <c r="H86" s="41">
        <f t="shared" si="29"/>
        <v>0</v>
      </c>
      <c r="I86" s="41">
        <f t="shared" si="29"/>
        <v>0</v>
      </c>
      <c r="J86" s="41">
        <f t="shared" si="29"/>
        <v>0</v>
      </c>
      <c r="K86" s="41">
        <f t="shared" si="29"/>
        <v>0</v>
      </c>
      <c r="L86" s="41">
        <f t="shared" si="29"/>
        <v>0</v>
      </c>
      <c r="M86" s="41">
        <f t="shared" si="29"/>
        <v>0</v>
      </c>
      <c r="N86" s="41">
        <f t="shared" si="29"/>
        <v>0</v>
      </c>
      <c r="O86" s="23">
        <f t="shared" si="20"/>
        <v>0</v>
      </c>
      <c r="P86" s="19"/>
      <c r="Q86" s="48">
        <f t="shared" si="21"/>
        <v>0</v>
      </c>
      <c r="R86" s="49">
        <f t="shared" si="22"/>
        <v>0</v>
      </c>
      <c r="S86" s="49">
        <f t="shared" si="23"/>
        <v>0</v>
      </c>
      <c r="T86" s="50">
        <f t="shared" si="24"/>
        <v>0</v>
      </c>
    </row>
    <row r="87" spans="2:20" ht="24">
      <c r="B87" s="72" t="s">
        <v>70</v>
      </c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23">
        <f t="shared" si="20"/>
        <v>0</v>
      </c>
      <c r="P87" s="19"/>
      <c r="Q87" s="48">
        <f t="shared" si="21"/>
        <v>0</v>
      </c>
      <c r="R87" s="49">
        <f t="shared" si="22"/>
        <v>0</v>
      </c>
      <c r="S87" s="49">
        <f t="shared" si="23"/>
        <v>0</v>
      </c>
      <c r="T87" s="50">
        <f t="shared" si="24"/>
        <v>0</v>
      </c>
    </row>
    <row r="88" spans="2:20" ht="24">
      <c r="B88" s="72" t="s">
        <v>81</v>
      </c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23">
        <f t="shared" si="20"/>
        <v>0</v>
      </c>
      <c r="P88" s="19"/>
      <c r="Q88" s="48">
        <f t="shared" si="21"/>
        <v>0</v>
      </c>
      <c r="R88" s="49">
        <f t="shared" si="22"/>
        <v>0</v>
      </c>
      <c r="S88" s="49">
        <f t="shared" si="23"/>
        <v>0</v>
      </c>
      <c r="T88" s="50">
        <f t="shared" si="24"/>
        <v>0</v>
      </c>
    </row>
    <row r="89" spans="2:20" ht="24">
      <c r="B89" s="63" t="s">
        <v>84</v>
      </c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23">
        <f t="shared" si="20"/>
        <v>0</v>
      </c>
      <c r="P89" s="19"/>
      <c r="Q89" s="48">
        <f t="shared" si="21"/>
        <v>0</v>
      </c>
      <c r="R89" s="49">
        <f t="shared" si="22"/>
        <v>0</v>
      </c>
      <c r="S89" s="49">
        <f t="shared" si="23"/>
        <v>0</v>
      </c>
      <c r="T89" s="50">
        <f t="shared" si="24"/>
        <v>0</v>
      </c>
    </row>
    <row r="90" spans="2:20" ht="24">
      <c r="B90" s="64" t="s">
        <v>56</v>
      </c>
      <c r="C90" s="43">
        <f aca="true" t="shared" si="30" ref="C90:N90">SUM(C91:C94)</f>
        <v>0</v>
      </c>
      <c r="D90" s="43">
        <f t="shared" si="30"/>
        <v>0</v>
      </c>
      <c r="E90" s="43">
        <f t="shared" si="30"/>
        <v>0</v>
      </c>
      <c r="F90" s="43">
        <f t="shared" si="30"/>
        <v>0</v>
      </c>
      <c r="G90" s="43">
        <f t="shared" si="30"/>
        <v>0</v>
      </c>
      <c r="H90" s="43">
        <f t="shared" si="30"/>
        <v>0</v>
      </c>
      <c r="I90" s="43">
        <f t="shared" si="30"/>
        <v>0</v>
      </c>
      <c r="J90" s="43">
        <f t="shared" si="30"/>
        <v>0</v>
      </c>
      <c r="K90" s="43">
        <f t="shared" si="30"/>
        <v>0</v>
      </c>
      <c r="L90" s="43">
        <f t="shared" si="30"/>
        <v>0</v>
      </c>
      <c r="M90" s="43">
        <f t="shared" si="30"/>
        <v>0</v>
      </c>
      <c r="N90" s="43">
        <f t="shared" si="30"/>
        <v>0</v>
      </c>
      <c r="O90" s="23">
        <f t="shared" si="20"/>
        <v>0</v>
      </c>
      <c r="P90" s="19"/>
      <c r="Q90" s="48">
        <f t="shared" si="21"/>
        <v>0</v>
      </c>
      <c r="R90" s="49">
        <f t="shared" si="22"/>
        <v>0</v>
      </c>
      <c r="S90" s="49">
        <f t="shared" si="23"/>
        <v>0</v>
      </c>
      <c r="T90" s="50">
        <f t="shared" si="24"/>
        <v>0</v>
      </c>
    </row>
    <row r="91" spans="2:20" ht="24">
      <c r="B91" s="63" t="s">
        <v>57</v>
      </c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23">
        <f t="shared" si="20"/>
        <v>0</v>
      </c>
      <c r="P91" s="19"/>
      <c r="Q91" s="48">
        <f t="shared" si="21"/>
        <v>0</v>
      </c>
      <c r="R91" s="49">
        <f t="shared" si="22"/>
        <v>0</v>
      </c>
      <c r="S91" s="49">
        <f t="shared" si="23"/>
        <v>0</v>
      </c>
      <c r="T91" s="50">
        <f t="shared" si="24"/>
        <v>0</v>
      </c>
    </row>
    <row r="92" spans="2:20" ht="24">
      <c r="B92" s="63" t="s">
        <v>58</v>
      </c>
      <c r="C92" s="8"/>
      <c r="D92" s="8"/>
      <c r="E92" s="8"/>
      <c r="F92" s="8"/>
      <c r="G92" s="8"/>
      <c r="H92" s="8" t="s">
        <v>120</v>
      </c>
      <c r="I92" s="8"/>
      <c r="J92" s="8"/>
      <c r="K92" s="8"/>
      <c r="L92" s="8"/>
      <c r="M92" s="8"/>
      <c r="N92" s="8"/>
      <c r="O92" s="23">
        <f t="shared" si="20"/>
        <v>0</v>
      </c>
      <c r="P92" s="19"/>
      <c r="Q92" s="48">
        <f t="shared" si="21"/>
        <v>0</v>
      </c>
      <c r="R92" s="49">
        <f t="shared" si="22"/>
        <v>0</v>
      </c>
      <c r="S92" s="49">
        <f t="shared" si="23"/>
        <v>0</v>
      </c>
      <c r="T92" s="50">
        <f t="shared" si="24"/>
        <v>0</v>
      </c>
    </row>
    <row r="93" spans="2:20" ht="24">
      <c r="B93" s="63" t="s">
        <v>59</v>
      </c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23">
        <f t="shared" si="20"/>
        <v>0</v>
      </c>
      <c r="P93" s="19"/>
      <c r="Q93" s="48">
        <f t="shared" si="21"/>
        <v>0</v>
      </c>
      <c r="R93" s="49">
        <f t="shared" si="22"/>
        <v>0</v>
      </c>
      <c r="S93" s="49">
        <f t="shared" si="23"/>
        <v>0</v>
      </c>
      <c r="T93" s="50">
        <f t="shared" si="24"/>
        <v>0</v>
      </c>
    </row>
    <row r="94" spans="2:20" ht="24">
      <c r="B94" s="63" t="s">
        <v>60</v>
      </c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23">
        <f t="shared" si="20"/>
        <v>0</v>
      </c>
      <c r="P94" s="19"/>
      <c r="Q94" s="48">
        <f t="shared" si="21"/>
        <v>0</v>
      </c>
      <c r="R94" s="49">
        <f t="shared" si="22"/>
        <v>0</v>
      </c>
      <c r="S94" s="49">
        <f t="shared" si="23"/>
        <v>0</v>
      </c>
      <c r="T94" s="50">
        <f t="shared" si="24"/>
        <v>0</v>
      </c>
    </row>
    <row r="95" spans="2:20" ht="24.75" thickBot="1">
      <c r="B95" s="73" t="s">
        <v>71</v>
      </c>
      <c r="C95" s="44">
        <f aca="true" t="shared" si="31" ref="C95:N95">C62+C70+C79+C83+C90</f>
        <v>2555777.71</v>
      </c>
      <c r="D95" s="44">
        <f t="shared" si="31"/>
        <v>3458735.99</v>
      </c>
      <c r="E95" s="44">
        <f t="shared" si="31"/>
        <v>3957906.15</v>
      </c>
      <c r="F95" s="44">
        <f t="shared" si="31"/>
        <v>0</v>
      </c>
      <c r="G95" s="44">
        <f t="shared" si="31"/>
        <v>0</v>
      </c>
      <c r="H95" s="44">
        <f t="shared" si="31"/>
        <v>0</v>
      </c>
      <c r="I95" s="44">
        <f t="shared" si="31"/>
        <v>0</v>
      </c>
      <c r="J95" s="44">
        <f t="shared" si="31"/>
        <v>0</v>
      </c>
      <c r="K95" s="44">
        <f t="shared" si="31"/>
        <v>0</v>
      </c>
      <c r="L95" s="44">
        <f t="shared" si="31"/>
        <v>0</v>
      </c>
      <c r="M95" s="44">
        <f t="shared" si="31"/>
        <v>0</v>
      </c>
      <c r="N95" s="44">
        <f t="shared" si="31"/>
        <v>0</v>
      </c>
      <c r="O95" s="51">
        <f t="shared" si="20"/>
        <v>9972419.85</v>
      </c>
      <c r="P95" s="52"/>
      <c r="Q95" s="53">
        <f t="shared" si="21"/>
        <v>9972419.85</v>
      </c>
      <c r="R95" s="54">
        <f t="shared" si="22"/>
        <v>0</v>
      </c>
      <c r="S95" s="54">
        <f t="shared" si="23"/>
        <v>0</v>
      </c>
      <c r="T95" s="55">
        <f t="shared" si="24"/>
        <v>0</v>
      </c>
    </row>
    <row r="96" spans="2:19" ht="22.5" customHeight="1">
      <c r="B96" s="92" t="s">
        <v>115</v>
      </c>
      <c r="C96" s="92"/>
      <c r="D96" s="92"/>
      <c r="E96" s="92"/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1"/>
      <c r="Q96" s="91"/>
      <c r="R96" s="91"/>
      <c r="S96" s="91"/>
    </row>
    <row r="97" spans="2:19" ht="22.5" customHeight="1" thickBot="1">
      <c r="B97" s="106" t="s">
        <v>89</v>
      </c>
      <c r="C97" s="106"/>
      <c r="D97" s="106"/>
      <c r="E97" s="106"/>
      <c r="F97" s="106"/>
      <c r="G97" s="106"/>
      <c r="H97" s="106"/>
      <c r="I97" s="106"/>
      <c r="J97" s="106"/>
      <c r="K97" s="106"/>
      <c r="L97" s="106"/>
      <c r="M97" s="106"/>
      <c r="N97" s="106"/>
      <c r="O97" s="106"/>
      <c r="P97" s="106"/>
      <c r="Q97" s="106"/>
      <c r="R97" s="106"/>
      <c r="S97" s="106"/>
    </row>
    <row r="98" spans="1:22" ht="24">
      <c r="A98" s="3"/>
      <c r="B98" s="78"/>
      <c r="C98" s="1"/>
      <c r="D98" s="142" t="s">
        <v>116</v>
      </c>
      <c r="E98" s="143"/>
      <c r="F98" s="143"/>
      <c r="G98" s="143"/>
      <c r="H98" s="143"/>
      <c r="I98" s="143"/>
      <c r="J98" s="143"/>
      <c r="K98" s="144"/>
      <c r="L98" s="1"/>
      <c r="M98" s="1"/>
      <c r="N98" s="1"/>
      <c r="O98" s="77"/>
      <c r="Q98" s="3"/>
      <c r="R98" s="3"/>
      <c r="S98" s="3"/>
      <c r="T98" s="3"/>
      <c r="U98" s="3"/>
      <c r="V98" s="3"/>
    </row>
    <row r="99" spans="1:22" ht="24.75" thickBot="1">
      <c r="A99" s="3"/>
      <c r="B99" s="79"/>
      <c r="C99" s="1"/>
      <c r="D99" s="145" t="s">
        <v>119</v>
      </c>
      <c r="E99" s="146"/>
      <c r="F99" s="146"/>
      <c r="G99" s="146"/>
      <c r="H99" s="146"/>
      <c r="I99" s="146"/>
      <c r="J99" s="146"/>
      <c r="K99" s="147"/>
      <c r="L99" s="1"/>
      <c r="M99" s="1"/>
      <c r="N99" s="1"/>
      <c r="O99" s="77"/>
      <c r="Q99" s="3"/>
      <c r="R99" s="3"/>
      <c r="S99" s="3"/>
      <c r="T99" s="3"/>
      <c r="U99" s="3"/>
      <c r="V99" s="3"/>
    </row>
    <row r="100" spans="1:22" ht="24">
      <c r="A100" s="3"/>
      <c r="B100" s="80"/>
      <c r="C100" s="81"/>
      <c r="D100" s="127" t="s">
        <v>0</v>
      </c>
      <c r="E100" s="128"/>
      <c r="F100" s="128"/>
      <c r="G100" s="128"/>
      <c r="H100" s="128"/>
      <c r="I100" s="128"/>
      <c r="J100" s="128"/>
      <c r="K100" s="131" t="s">
        <v>90</v>
      </c>
      <c r="L100" s="81"/>
      <c r="M100" s="81"/>
      <c r="N100" s="81"/>
      <c r="O100" s="82"/>
      <c r="Q100" s="3"/>
      <c r="R100" s="3"/>
      <c r="S100" s="3"/>
      <c r="T100" s="3"/>
      <c r="U100" s="3"/>
      <c r="V100" s="3"/>
    </row>
    <row r="101" spans="1:22" ht="24">
      <c r="A101" s="3"/>
      <c r="B101" s="80"/>
      <c r="C101" s="81"/>
      <c r="D101" s="129"/>
      <c r="E101" s="130"/>
      <c r="F101" s="130"/>
      <c r="G101" s="130"/>
      <c r="H101" s="130"/>
      <c r="I101" s="130"/>
      <c r="J101" s="130"/>
      <c r="K101" s="132"/>
      <c r="L101" s="81"/>
      <c r="M101" s="81"/>
      <c r="N101" s="81"/>
      <c r="O101" s="82"/>
      <c r="Q101" s="3"/>
      <c r="R101" s="3"/>
      <c r="S101" s="3"/>
      <c r="T101" s="3"/>
      <c r="U101" s="3"/>
      <c r="V101" s="3"/>
    </row>
    <row r="102" spans="1:22" ht="24">
      <c r="A102" s="3"/>
      <c r="B102" s="80"/>
      <c r="C102" s="81"/>
      <c r="D102" s="133" t="s">
        <v>92</v>
      </c>
      <c r="E102" s="134"/>
      <c r="F102" s="134"/>
      <c r="G102" s="134"/>
      <c r="H102" s="134"/>
      <c r="I102" s="134"/>
      <c r="J102" s="135"/>
      <c r="K102" s="75">
        <v>49633285.52</v>
      </c>
      <c r="L102" s="81"/>
      <c r="M102" s="81"/>
      <c r="N102" s="81"/>
      <c r="O102" s="82"/>
      <c r="Q102" s="3"/>
      <c r="R102" s="3"/>
      <c r="S102" s="3"/>
      <c r="T102" s="3"/>
      <c r="U102" s="3"/>
      <c r="V102" s="3"/>
    </row>
    <row r="103" spans="1:22" ht="24">
      <c r="A103" s="3"/>
      <c r="B103" s="80"/>
      <c r="C103" s="81"/>
      <c r="D103" s="136" t="s">
        <v>87</v>
      </c>
      <c r="E103" s="137"/>
      <c r="F103" s="137"/>
      <c r="G103" s="137"/>
      <c r="H103" s="137"/>
      <c r="I103" s="137"/>
      <c r="J103" s="138"/>
      <c r="K103" s="75">
        <v>14744218.59</v>
      </c>
      <c r="L103" s="81"/>
      <c r="M103" s="81"/>
      <c r="N103" s="81"/>
      <c r="O103" s="82"/>
      <c r="Q103" s="3"/>
      <c r="R103" s="3"/>
      <c r="S103" s="3"/>
      <c r="T103" s="3"/>
      <c r="U103" s="3"/>
      <c r="V103" s="3"/>
    </row>
    <row r="104" spans="1:22" ht="24.75" thickBot="1">
      <c r="A104" s="3"/>
      <c r="B104" s="83"/>
      <c r="C104" s="84"/>
      <c r="D104" s="139" t="s">
        <v>91</v>
      </c>
      <c r="E104" s="140"/>
      <c r="F104" s="140"/>
      <c r="G104" s="140"/>
      <c r="H104" s="140"/>
      <c r="I104" s="140"/>
      <c r="J104" s="141"/>
      <c r="K104" s="76">
        <v>-7410592.41</v>
      </c>
      <c r="L104" s="84"/>
      <c r="M104" s="84"/>
      <c r="N104" s="84"/>
      <c r="O104" s="84"/>
      <c r="P104" s="105"/>
      <c r="Q104" s="3"/>
      <c r="R104" s="3"/>
      <c r="S104" s="3"/>
      <c r="T104" s="3"/>
      <c r="U104" s="3"/>
      <c r="V104" s="3"/>
    </row>
    <row r="105" spans="1:22" ht="24">
      <c r="A105" s="3"/>
      <c r="Q105" s="3"/>
      <c r="R105" s="3"/>
      <c r="S105" s="3"/>
      <c r="T105" s="3"/>
      <c r="U105" s="3"/>
      <c r="V105" s="3"/>
    </row>
  </sheetData>
  <sheetProtection/>
  <mergeCells count="16">
    <mergeCell ref="D100:J101"/>
    <mergeCell ref="K100:K101"/>
    <mergeCell ref="D102:J102"/>
    <mergeCell ref="D103:J103"/>
    <mergeCell ref="D104:J104"/>
    <mergeCell ref="D98:K98"/>
    <mergeCell ref="D99:K99"/>
    <mergeCell ref="B97:S97"/>
    <mergeCell ref="U1:X5"/>
    <mergeCell ref="B1:T1"/>
    <mergeCell ref="B2:T2"/>
    <mergeCell ref="B3:T3"/>
    <mergeCell ref="C60:O60"/>
    <mergeCell ref="C4:O4"/>
    <mergeCell ref="B60:B61"/>
    <mergeCell ref="B4:B5"/>
  </mergeCells>
  <printOptions/>
  <pageMargins left="0.9055118110236221" right="0.17" top="0.6" bottom="0.17" header="0.31496062992125984" footer="0.31496062992125984"/>
  <pageSetup horizontalDpi="600" verticalDpi="600" orientation="portrait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</dc:creator>
  <cp:keywords/>
  <dc:description/>
  <cp:lastModifiedBy>SaenDee Computer</cp:lastModifiedBy>
  <cp:lastPrinted>2022-12-28T03:24:46Z</cp:lastPrinted>
  <dcterms:created xsi:type="dcterms:W3CDTF">2012-03-29T08:43:14Z</dcterms:created>
  <dcterms:modified xsi:type="dcterms:W3CDTF">2023-01-09T07:33:46Z</dcterms:modified>
  <cp:category/>
  <cp:version/>
  <cp:contentType/>
  <cp:contentStatus/>
</cp:coreProperties>
</file>